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计分表" sheetId="1" r:id="rId1"/>
    <sheet name="执行情况表" sheetId="2" r:id="rId2"/>
    <sheet name="支出决算明细表" sheetId="3" r:id="rId3"/>
    <sheet name="基础数据表" sheetId="4" r:id="rId4"/>
  </sheets>
  <calcPr calcId="144525"/>
</workbook>
</file>

<file path=xl/sharedStrings.xml><?xml version="1.0" encoding="utf-8"?>
<sst xmlns="http://schemas.openxmlformats.org/spreadsheetml/2006/main" count="311" uniqueCount="257">
  <si>
    <t>附件3:</t>
  </si>
  <si>
    <t>2019年部门整体支出绩效自评指标计分表</t>
  </si>
  <si>
    <t>一级指标</t>
  </si>
  <si>
    <t>分值</t>
  </si>
  <si>
    <t>二级指标</t>
  </si>
  <si>
    <t>三级</t>
  </si>
  <si>
    <t>评价标准</t>
  </si>
  <si>
    <t>指标说明</t>
  </si>
  <si>
    <t>得分</t>
  </si>
  <si>
    <t>指标</t>
  </si>
  <si>
    <t>投入</t>
  </si>
  <si>
    <t>预算配置</t>
  </si>
  <si>
    <t>在职人员控制率</t>
  </si>
  <si>
    <t>以100%为标准。在职人员控制率≦100%，计7分；每超过一个百分点扣0.2分，扣完为止。</t>
  </si>
  <si>
    <t>在职人员控制率=（在职人员数/编制数）×100%，在职人员数：部门（单位）实际在职人数，以财政分局确定的部门决算编制口径为准。</t>
  </si>
  <si>
    <t>编制数：机构编制部门核定批复的部门（单位）的人员编制数。</t>
  </si>
  <si>
    <t>“三公经费”变动率</t>
  </si>
  <si>
    <t>“三公经费”变动率≦0,计8分；“三公经费”＞0，每超过一个百分点扣0.8分，扣完为止。</t>
  </si>
  <si>
    <t>“三公经费”变动率=[（本年度“三公经费”预算数-上年度“三公经费”预算数）/上年度“三公经费”预算数]×100%</t>
  </si>
  <si>
    <t>过                                                                                                                                       程</t>
  </si>
  <si>
    <t>预算执行</t>
  </si>
  <si>
    <t>预算完成率</t>
  </si>
  <si>
    <t>100%计满分，每低于5%扣2分，扣完为止。</t>
  </si>
  <si>
    <t>预算完成率=（上年结转+年初预算+本年追加预算-年末结余/上年结转+年初预算+本年追加预算）×100%。</t>
  </si>
  <si>
    <t>预算控制率</t>
  </si>
  <si>
    <t>预算控制率=0，计5分；0-10%（含），计4分；10-20%（含），计3分；20-30%（含），计2分；大于30%不得分</t>
  </si>
  <si>
    <t>预算控制率=（本年追加预算/年初预算）×100%。</t>
  </si>
  <si>
    <t>新建楼堂馆所面积控制率</t>
  </si>
  <si>
    <t>100%以下（含）计满分，每超出5%扣2分，扣完为止。没有楼梯馆所项目的部门按满分计算</t>
  </si>
  <si>
    <t>楼堂馆所面积控制率=实际建设面积/批准建设面积×100% 。</t>
  </si>
  <si>
    <t>该指标以2016年完工的新建楼堂馆所为评价内容。</t>
  </si>
  <si>
    <t>新建楼堂馆所投资概算控制率</t>
  </si>
  <si>
    <t>100%以下（含）计满分，每超出5%扣2分，扣完为止。</t>
  </si>
  <si>
    <t>楼堂馆所投资预算控制率=实际投资金额/批准投资金额×100% 。</t>
  </si>
  <si>
    <t>预算管理</t>
  </si>
  <si>
    <t>公用经费控制率</t>
  </si>
  <si>
    <t>100%以下（含）计满分，每超出1%扣1分，扣完为止。</t>
  </si>
  <si>
    <t>公用经费控制率=（实际支出公用经费总额/预算安排公用经费总额）×100%。</t>
  </si>
  <si>
    <t>公用经费支出是指部门基本支出中的一般商品和服务支出。</t>
  </si>
  <si>
    <t>“三公经费”控制率</t>
  </si>
  <si>
    <t>“三公经费”控制率=（“三公经费”实际支出数/“三公经费”预算安排数）×100%。</t>
  </si>
  <si>
    <t>管理制度健全性</t>
  </si>
  <si>
    <t>每出现一例不符合要求的扣2分，扣完为止。</t>
  </si>
  <si>
    <t>①有内部财务管理制度、会计核算制度等管理制度；</t>
  </si>
  <si>
    <t>②有本部门厉行节约制度；</t>
  </si>
  <si>
    <t>③相关管理制度合法、合规、完整；④相关管理制度得到有效执行。</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</si>
  <si>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</si>
  <si>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t>
  </si>
  <si>
    <t>每出现一例不符合要求的扣1分，扣完为止。</t>
  </si>
  <si>
    <t>预决算信息公开性</t>
  </si>
  <si>
    <t>①按规定内容公开预决算信息；</t>
  </si>
  <si>
    <t>②按规定时限公开预决算信息；</t>
  </si>
  <si>
    <t>预决算信息是指与部门预算、执行、决算、监督、绩效等管理相关的信息。</t>
  </si>
  <si>
    <t>产出及效率</t>
  </si>
  <si>
    <t>职责履行</t>
  </si>
  <si>
    <t>目标任务实际完成率</t>
  </si>
  <si>
    <t>该项得分=（年度综合目标管理考核得分/总分）*8</t>
  </si>
  <si>
    <t>根据区年度综合目标管理考核得分折算。</t>
  </si>
  <si>
    <t>履职 效益</t>
  </si>
  <si>
    <t>经济效益</t>
  </si>
  <si>
    <t>此三项指标为设置部门整体支出绩效评价指标时必须考虑的要素，可根据部门实际情况有选择的进行设置，并将其细化为相应的个性化指标。</t>
  </si>
  <si>
    <t>社会效益</t>
  </si>
  <si>
    <t>生态效益</t>
  </si>
  <si>
    <t>行政效能</t>
  </si>
  <si>
    <t>促进部门改进文风会风，加强经费及资产管理，推动网上办事，提高行政效率，降低行政成本效果较好的计6分；一般3分；无效果或者效果不明显0分。</t>
  </si>
  <si>
    <t>根据部门自评材料评定。</t>
  </si>
  <si>
    <t>社会公众或服务对象满意度</t>
  </si>
  <si>
    <t>90%（含）以上计6分；</t>
  </si>
  <si>
    <t>社会公众或服务对象是指部门（单位）履行职责而影响到的部门、群体或个人，一般采取社会调查的方式。</t>
  </si>
  <si>
    <t>80%（含）-90%，计4分；</t>
  </si>
  <si>
    <t>70%（含）-80%，计2分；</t>
  </si>
  <si>
    <t>低于70%计0分。</t>
  </si>
  <si>
    <t>合计</t>
  </si>
  <si>
    <t>附件4:</t>
  </si>
  <si>
    <t>2019年部门整体收支预算执行情况总表</t>
  </si>
  <si>
    <t>编制单位：区卫生财务核算中心</t>
  </si>
  <si>
    <t>单位：元</t>
  </si>
  <si>
    <t>收入</t>
  </si>
  <si>
    <t>支出(按支出性质和经济分类)</t>
  </si>
  <si>
    <t>项目</t>
  </si>
  <si>
    <t>年初预算</t>
  </si>
  <si>
    <t>本年决算</t>
  </si>
  <si>
    <t>收入总计</t>
  </si>
  <si>
    <t>支出总计</t>
  </si>
  <si>
    <t>一、预算内拨款（补助）</t>
  </si>
  <si>
    <t>工资福利支出</t>
  </si>
  <si>
    <t>二、纳入预算管理的非税收入拨款</t>
  </si>
  <si>
    <t>商品和服务支出</t>
  </si>
  <si>
    <t>三、政府性基金及专项收入拨款</t>
  </si>
  <si>
    <t>对个人和家庭的补助</t>
  </si>
  <si>
    <t>四、财政专户拨款</t>
  </si>
  <si>
    <t xml:space="preserve">  对企事业单位的补贴</t>
  </si>
  <si>
    <t>五、未纳入财政专户管理的自有资金</t>
  </si>
  <si>
    <t>赠与</t>
  </si>
  <si>
    <t>六、上级补助收入</t>
  </si>
  <si>
    <t>债务利息支出</t>
  </si>
  <si>
    <t>八、事业收入</t>
  </si>
  <si>
    <t>基本建设支出</t>
  </si>
  <si>
    <t>九、经营收入</t>
  </si>
  <si>
    <t>其他资本性支出</t>
  </si>
  <si>
    <t>七、附属单位上缴收入</t>
  </si>
  <si>
    <t>贷款转贷及产权参股</t>
  </si>
  <si>
    <t>十、其他收入</t>
  </si>
  <si>
    <t>其他支出</t>
  </si>
  <si>
    <t>结转和结余</t>
  </si>
  <si>
    <t>年初数</t>
  </si>
  <si>
    <t>年末数</t>
  </si>
  <si>
    <t>其中:基本支出</t>
  </si>
  <si>
    <t xml:space="preserve">     其中: 基本支出结转</t>
  </si>
  <si>
    <t>项目支出</t>
  </si>
  <si>
    <t xml:space="preserve">         项目支出结转和结余</t>
  </si>
  <si>
    <t>上缴上级支出</t>
  </si>
  <si>
    <t>经营结余</t>
  </si>
  <si>
    <t>经营支出</t>
  </si>
  <si>
    <t>对附属单位补助支出</t>
  </si>
  <si>
    <t>附件5：</t>
  </si>
  <si>
    <t>2019年部门整体支出预决算明细表</t>
  </si>
  <si>
    <t>支出功能分类</t>
  </si>
  <si>
    <t>基本支出</t>
  </si>
  <si>
    <t>年终决算</t>
  </si>
  <si>
    <t>小计</t>
  </si>
  <si>
    <t>基本工资</t>
  </si>
  <si>
    <t>津贴补贴</t>
  </si>
  <si>
    <t>奖金</t>
  </si>
  <si>
    <t>社会保障缴费</t>
  </si>
  <si>
    <t>伙食费</t>
  </si>
  <si>
    <t>伙食补助费</t>
  </si>
  <si>
    <t>绩效工资</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</si>
  <si>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</si>
  <si>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</si>
  <si>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</si>
  <si>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</si>
  <si>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</si>
  <si>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</si>
  <si>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</si>
  <si>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</si>
  <si>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</si>
  <si>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</si>
  <si>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</si>
  <si>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</si>
  <si>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</si>
  <si>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</si>
  <si>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</si>
  <si>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</si>
  <si>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</si>
  <si>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</si>
  <si>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</si>
  <si>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</si>
  <si>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</si>
  <si>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</si>
  <si>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</si>
  <si>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</si>
  <si>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</si>
  <si>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</si>
  <si>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</si>
  <si>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</si>
  <si>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</si>
  <si>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</si>
  <si>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</si>
  <si>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</si>
  <si>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</si>
  <si>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</si>
  <si>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t>
  </si>
  <si>
    <t>助学金</t>
  </si>
  <si>
    <t>奖励金</t>
  </si>
  <si>
    <t>生产补贴</t>
  </si>
  <si>
    <t>住房公积金</t>
  </si>
  <si>
    <t>提租补贴</t>
  </si>
  <si>
    <t>购房补贴</t>
  </si>
  <si>
    <t>其他对个人和家庭的补助支出</t>
  </si>
  <si>
    <t>房屋建筑物购建</t>
  </si>
  <si>
    <t>办公设备购置</t>
  </si>
  <si>
    <t>专用设备购置</t>
  </si>
  <si>
    <t>基础设施建设</t>
  </si>
  <si>
    <t>大型修缮</t>
  </si>
  <si>
    <t>信息网络及软件购置更新</t>
  </si>
  <si>
    <t>物资储备</t>
  </si>
  <si>
    <t>公务用车购置</t>
  </si>
  <si>
    <t>其他交通工具购置</t>
  </si>
  <si>
    <t>其他基本建设支出</t>
  </si>
  <si>
    <t>土地补偿</t>
  </si>
  <si>
    <t>安置补助</t>
  </si>
  <si>
    <t>地上附着物和青苗补偿</t>
  </si>
  <si>
    <t>拆迁补偿</t>
  </si>
  <si>
    <t>对企业事业单位的补贴</t>
  </si>
  <si>
    <t>企业政策性补贴</t>
  </si>
  <si>
    <t>事业单位补贴</t>
  </si>
  <si>
    <t>财政贴息</t>
  </si>
  <si>
    <t>其他对企业事业单位补贴支出</t>
  </si>
  <si>
    <t>国内债务付息</t>
  </si>
  <si>
    <t>向国家银行借款付息</t>
  </si>
  <si>
    <t>其他国内借款付息</t>
  </si>
  <si>
    <t>向外国政府借款付息</t>
  </si>
  <si>
    <t>向国际组织借款付息</t>
  </si>
  <si>
    <t>其他国外借款付息</t>
  </si>
  <si>
    <t>对国内的赠与</t>
  </si>
  <si>
    <t>对国外的赠与</t>
  </si>
  <si>
    <t>国内贷款</t>
  </si>
  <si>
    <t>产权参股</t>
  </si>
  <si>
    <t>其他贷款转贷及产权参股支出</t>
  </si>
  <si>
    <t>附件6：</t>
  </si>
  <si>
    <t>2019年部门整体支出绩效评价基础数据表</t>
  </si>
  <si>
    <t>编制单位：区卫生财务核算中心                                         单位：元</t>
  </si>
  <si>
    <t>财政供养人员情况</t>
  </si>
  <si>
    <t>编制数</t>
  </si>
  <si>
    <t>2019年</t>
  </si>
  <si>
    <t>控制率</t>
  </si>
  <si>
    <t>实际在职人数</t>
  </si>
  <si>
    <t>“三公经费”变动情况</t>
  </si>
  <si>
    <t>上年预算数</t>
  </si>
  <si>
    <t>本年预算数</t>
  </si>
  <si>
    <t>变动率</t>
  </si>
  <si>
    <t>重点支出安排情况</t>
  </si>
  <si>
    <t>项目支出预算总额</t>
  </si>
  <si>
    <t>重点支出预算总额</t>
  </si>
  <si>
    <t>安排率</t>
  </si>
  <si>
    <t>预算完成情况</t>
  </si>
  <si>
    <t>2019年预算数</t>
  </si>
  <si>
    <t>2019年决算数</t>
  </si>
  <si>
    <t>完成率</t>
  </si>
  <si>
    <t>预算调整情况</t>
  </si>
  <si>
    <t>年初预算数</t>
  </si>
  <si>
    <t>预算调整（含追加、追减或预算之间调整）</t>
  </si>
  <si>
    <t>调整率</t>
  </si>
  <si>
    <t>结转结余变动情况</t>
  </si>
  <si>
    <t>上年结转结余总额</t>
  </si>
  <si>
    <t>本年结转结余总额</t>
  </si>
  <si>
    <t>公用经费控制情况</t>
  </si>
  <si>
    <t>公用经费预算数</t>
  </si>
  <si>
    <t>公用经费实际支出</t>
  </si>
  <si>
    <t>“三公经费”控制情况</t>
  </si>
  <si>
    <t>“三公经费”预算数</t>
  </si>
  <si>
    <t>“三公经费”实际支出</t>
  </si>
  <si>
    <t>政府采购执行情况</t>
  </si>
  <si>
    <t>政府采购预算数</t>
  </si>
  <si>
    <t>实际政府采购金额</t>
  </si>
  <si>
    <t>执行率</t>
  </si>
  <si>
    <t>固定资产使用情况</t>
  </si>
  <si>
    <t>固定资产总额</t>
  </si>
  <si>
    <t>实际在用固定资产总额</t>
  </si>
  <si>
    <t>利用率</t>
  </si>
  <si>
    <t>经费控制情况</t>
  </si>
  <si>
    <t>2018年决算数</t>
  </si>
  <si>
    <t>三公经费</t>
  </si>
  <si>
    <t>1、公务用车购置和维护经费</t>
  </si>
  <si>
    <t>其中：公车购置</t>
  </si>
  <si>
    <t xml:space="preserve">          公车运行维护</t>
  </si>
  <si>
    <t xml:space="preserve">      出国经费</t>
  </si>
  <si>
    <t xml:space="preserve">     公务接待</t>
  </si>
  <si>
    <t>2、公用经费</t>
  </si>
  <si>
    <t>其中：办公经费</t>
  </si>
  <si>
    <t xml:space="preserve">         水费、电费、差旅费</t>
  </si>
  <si>
    <t xml:space="preserve">       会议费、培训费</t>
  </si>
  <si>
    <t>3、项目支出：</t>
  </si>
  <si>
    <t xml:space="preserve">  其中:基本建设类项目</t>
  </si>
  <si>
    <t xml:space="preserve">          行政事业类项目</t>
  </si>
  <si>
    <t>厉行节约保障措施</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</si>
</sst>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 numFmtId="177" formatCode="0.00_ "/>
  </numFmts>
  <fonts count="31">
    <font>
      <sz val="11"/>
      <color theme="1"/>
      <name val="宋体"/>
      <charset val="134"/>
      <scheme val="minor"/>
    </font>
    <font>
      <sz val="12"/>
      <name val="宋体"/>
      <charset val="134"/>
    </font>
    <font>
      <b/>
      <sz val="18"/>
      <name val="宋体"/>
      <charset val="134"/>
    </font>
    <font>
      <sz val="10.5"/>
      <name val="宋体"/>
      <charset val="134"/>
    </font>
    <font>
      <sz val="10.5"/>
      <color indexed="8"/>
      <name val="宋体"/>
      <charset val="134"/>
    </font>
    <font>
      <b/>
      <sz val="18"/>
      <name val="仿宋_GB2312"/>
      <family val="3"/>
      <charset val="134"/>
    </font>
    <font>
      <sz val="9"/>
      <color indexed="8"/>
      <name val="宋体"/>
      <charset val="134"/>
    </font>
    <font>
      <sz val="11"/>
      <color indexed="8"/>
      <name val="宋体"/>
      <charset val="134"/>
    </font>
    <font>
      <sz val="12"/>
      <color indexed="63"/>
      <name val="宋体"/>
      <charset val="134"/>
    </font>
    <font>
      <b/>
      <sz val="11"/>
      <name val="仿宋_GB2312"/>
      <family val="3"/>
      <charset val="134"/>
    </font>
    <font>
      <sz val="9"/>
      <name val="宋体"/>
      <charset val="134"/>
    </font>
    <font>
      <u/>
      <sz val="9"/>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38">
    <border>
      <left/>
      <right/>
      <top/>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indexed="8"/>
      </bottom>
      <diagonal/>
    </border>
    <border>
      <left style="medium">
        <color auto="1"/>
      </left>
      <right style="medium">
        <color auto="1"/>
      </right>
      <top style="medium">
        <color indexed="8"/>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indexed="8"/>
      </right>
      <top/>
      <bottom style="medium">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right style="medium">
        <color auto="1"/>
      </right>
      <top style="medium">
        <color auto="1"/>
      </top>
      <bottom/>
      <diagonal/>
    </border>
    <border>
      <left style="medium">
        <color auto="1"/>
      </left>
      <right/>
      <top style="medium">
        <color auto="1"/>
      </top>
      <bottom/>
      <diagonal/>
    </border>
    <border>
      <left/>
      <right style="medium">
        <color indexed="8"/>
      </right>
      <top style="medium">
        <color auto="1"/>
      </top>
      <bottom/>
      <diagonal/>
    </border>
    <border>
      <left style="medium">
        <color auto="1"/>
      </left>
      <right/>
      <top/>
      <bottom/>
      <diagonal/>
    </border>
    <border>
      <left/>
      <right style="medium">
        <color indexed="8"/>
      </right>
      <top/>
      <bottom/>
      <diagonal/>
    </border>
    <border>
      <left/>
      <right style="medium">
        <color indexed="8"/>
      </right>
      <top/>
      <bottom style="medium">
        <color auto="1"/>
      </bottom>
      <diagonal/>
    </border>
    <border>
      <left style="medium">
        <color indexed="8"/>
      </left>
      <right style="medium">
        <color auto="1"/>
      </right>
      <top style="medium">
        <color auto="1"/>
      </top>
      <bottom/>
      <diagonal/>
    </border>
    <border>
      <left style="medium">
        <color indexed="8"/>
      </left>
      <right style="medium">
        <color auto="1"/>
      </right>
      <top/>
      <bottom/>
      <diagonal/>
    </border>
    <border>
      <left style="medium">
        <color indexed="8"/>
      </left>
      <right style="medium">
        <color auto="1"/>
      </right>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2" borderId="0" applyNumberFormat="0" applyBorder="0" applyAlignment="0" applyProtection="0">
      <alignment vertical="center"/>
    </xf>
    <xf numFmtId="0" fontId="22" fillId="18" borderId="3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33" applyNumberFormat="0" applyFont="0" applyAlignment="0" applyProtection="0">
      <alignment vertical="center"/>
    </xf>
    <xf numFmtId="0" fontId="18" fillId="16" borderId="0" applyNumberFormat="0" applyBorder="0" applyAlignment="0" applyProtection="0">
      <alignment vertical="center"/>
    </xf>
    <xf numFmtId="0" fontId="1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32" applyNumberFormat="0" applyFill="0" applyAlignment="0" applyProtection="0">
      <alignment vertical="center"/>
    </xf>
    <xf numFmtId="0" fontId="26" fillId="0" borderId="32" applyNumberFormat="0" applyFill="0" applyAlignment="0" applyProtection="0">
      <alignment vertical="center"/>
    </xf>
    <xf numFmtId="0" fontId="18" fillId="11" borderId="0" applyNumberFormat="0" applyBorder="0" applyAlignment="0" applyProtection="0">
      <alignment vertical="center"/>
    </xf>
    <xf numFmtId="0" fontId="13" fillId="0" borderId="36" applyNumberFormat="0" applyFill="0" applyAlignment="0" applyProtection="0">
      <alignment vertical="center"/>
    </xf>
    <xf numFmtId="0" fontId="18" fillId="15" borderId="0" applyNumberFormat="0" applyBorder="0" applyAlignment="0" applyProtection="0">
      <alignment vertical="center"/>
    </xf>
    <xf numFmtId="0" fontId="29" fillId="21" borderId="37" applyNumberFormat="0" applyAlignment="0" applyProtection="0">
      <alignment vertical="center"/>
    </xf>
    <xf numFmtId="0" fontId="23" fillId="21" borderId="34" applyNumberFormat="0" applyAlignment="0" applyProtection="0">
      <alignment vertical="center"/>
    </xf>
    <xf numFmtId="0" fontId="16" fillId="8" borderId="30" applyNumberFormat="0" applyAlignment="0" applyProtection="0">
      <alignment vertical="center"/>
    </xf>
    <xf numFmtId="0" fontId="12" fillId="29" borderId="0" applyNumberFormat="0" applyBorder="0" applyAlignment="0" applyProtection="0">
      <alignment vertical="center"/>
    </xf>
    <xf numFmtId="0" fontId="18" fillId="25" borderId="0" applyNumberFormat="0" applyBorder="0" applyAlignment="0" applyProtection="0">
      <alignment vertical="center"/>
    </xf>
    <xf numFmtId="0" fontId="19" fillId="0" borderId="31" applyNumberFormat="0" applyFill="0" applyAlignment="0" applyProtection="0">
      <alignment vertical="center"/>
    </xf>
    <xf numFmtId="0" fontId="25" fillId="0" borderId="35" applyNumberFormat="0" applyFill="0" applyAlignment="0" applyProtection="0">
      <alignment vertical="center"/>
    </xf>
    <xf numFmtId="0" fontId="27" fillId="28" borderId="0" applyNumberFormat="0" applyBorder="0" applyAlignment="0" applyProtection="0">
      <alignment vertical="center"/>
    </xf>
    <xf numFmtId="0" fontId="21" fillId="14" borderId="0" applyNumberFormat="0" applyBorder="0" applyAlignment="0" applyProtection="0">
      <alignment vertical="center"/>
    </xf>
    <xf numFmtId="0" fontId="12" fillId="20" borderId="0" applyNumberFormat="0" applyBorder="0" applyAlignment="0" applyProtection="0">
      <alignment vertical="center"/>
    </xf>
    <xf numFmtId="0" fontId="18" fillId="32" borderId="0" applyNumberFormat="0" applyBorder="0" applyAlignment="0" applyProtection="0">
      <alignment vertical="center"/>
    </xf>
    <xf numFmtId="0" fontId="12" fillId="19"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Alignment="0" applyProtection="0">
      <alignment vertical="center"/>
    </xf>
    <xf numFmtId="0" fontId="12" fillId="4" borderId="0" applyNumberFormat="0" applyBorder="0" applyAlignment="0" applyProtection="0">
      <alignment vertical="center"/>
    </xf>
    <xf numFmtId="0" fontId="18" fillId="31" borderId="0" applyNumberFormat="0" applyBorder="0" applyAlignment="0" applyProtection="0">
      <alignment vertical="center"/>
    </xf>
    <xf numFmtId="0" fontId="18" fillId="24"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Alignment="0" applyProtection="0">
      <alignment vertical="center"/>
    </xf>
    <xf numFmtId="0" fontId="18" fillId="30" borderId="0" applyNumberFormat="0" applyBorder="0" applyAlignment="0" applyProtection="0">
      <alignment vertical="center"/>
    </xf>
    <xf numFmtId="0" fontId="12" fillId="6" borderId="0" applyNumberFormat="0" applyBorder="0" applyAlignment="0" applyProtection="0">
      <alignment vertical="center"/>
    </xf>
    <xf numFmtId="0" fontId="18" fillId="10" borderId="0" applyNumberFormat="0" applyBorder="0" applyAlignment="0" applyProtection="0">
      <alignment vertical="center"/>
    </xf>
    <xf numFmtId="0" fontId="18" fillId="23" borderId="0" applyNumberFormat="0" applyBorder="0" applyAlignment="0" applyProtection="0">
      <alignment vertical="center"/>
    </xf>
    <xf numFmtId="0" fontId="12" fillId="2" borderId="0" applyNumberFormat="0" applyBorder="0" applyAlignment="0" applyProtection="0">
      <alignment vertical="center"/>
    </xf>
    <xf numFmtId="0" fontId="18" fillId="13" borderId="0" applyNumberFormat="0" applyBorder="0" applyAlignment="0" applyProtection="0">
      <alignment vertical="center"/>
    </xf>
  </cellStyleXfs>
  <cellXfs count="127">
    <xf numFmtId="0" fontId="0" fillId="0" borderId="0" xfId="0">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justify" vertical="center" wrapText="1"/>
    </xf>
    <xf numFmtId="176" fontId="1" fillId="0" borderId="0" xfId="0" applyNumberFormat="1" applyFont="1" applyFill="1" applyBorder="1" applyAlignment="1">
      <alignment horizontal="justify"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0"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10" fontId="3" fillId="0" borderId="6"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4"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9" xfId="0" applyNumberFormat="1" applyFont="1" applyFill="1" applyBorder="1" applyAlignment="1">
      <alignment horizontal="justify" vertical="center" wrapText="1"/>
    </xf>
    <xf numFmtId="0" fontId="3" fillId="0" borderId="10" xfId="0" applyFont="1" applyFill="1" applyBorder="1" applyAlignment="1">
      <alignment horizontal="justify" vertical="center" wrapText="1"/>
    </xf>
    <xf numFmtId="176" fontId="1" fillId="0" borderId="9" xfId="0" applyNumberFormat="1" applyFont="1" applyFill="1" applyBorder="1" applyAlignment="1">
      <alignment vertical="center"/>
    </xf>
    <xf numFmtId="0" fontId="3" fillId="0" borderId="10" xfId="0" applyFont="1" applyFill="1" applyBorder="1" applyAlignment="1">
      <alignment horizontal="center" vertical="center" wrapText="1"/>
    </xf>
    <xf numFmtId="0" fontId="3" fillId="0" borderId="5" xfId="0" applyFont="1" applyFill="1" applyBorder="1" applyAlignment="1">
      <alignment horizontal="left" vertical="center" wrapText="1"/>
    </xf>
    <xf numFmtId="176" fontId="4" fillId="0" borderId="11" xfId="0"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176" fontId="3" fillId="0" borderId="12"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1" fillId="0" borderId="0" xfId="0" applyFont="1" applyFill="1" applyBorder="1" applyAlignment="1">
      <alignment horizontal="justify"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3" fillId="0" borderId="15" xfId="0" applyFont="1" applyFill="1" applyBorder="1" applyAlignment="1">
      <alignment horizontal="left" vertical="center" wrapText="1"/>
    </xf>
    <xf numFmtId="0" fontId="1" fillId="0" borderId="15" xfId="0" applyFont="1" applyFill="1" applyBorder="1" applyAlignment="1">
      <alignment vertical="center"/>
    </xf>
    <xf numFmtId="176" fontId="1" fillId="0" borderId="15" xfId="0" applyNumberFormat="1" applyFont="1" applyFill="1" applyBorder="1" applyAlignment="1">
      <alignment vertical="center"/>
    </xf>
    <xf numFmtId="176" fontId="3" fillId="0" borderId="0"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0" borderId="11" xfId="0"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176" fontId="4" fillId="0" borderId="11" xfId="0" applyNumberFormat="1" applyFont="1" applyFill="1" applyBorder="1" applyAlignment="1">
      <alignment horizontal="justify" vertical="center" wrapText="1"/>
    </xf>
    <xf numFmtId="0" fontId="4" fillId="0" borderId="15" xfId="0" applyFont="1" applyFill="1" applyBorder="1" applyAlignment="1">
      <alignment horizontal="center" vertical="center" wrapText="1"/>
    </xf>
    <xf numFmtId="176" fontId="3" fillId="0" borderId="19"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left" vertical="center"/>
    </xf>
    <xf numFmtId="177" fontId="1" fillId="0" borderId="0" xfId="0" applyNumberFormat="1" applyFont="1" applyFill="1" applyBorder="1" applyAlignment="1">
      <alignment vertical="center"/>
    </xf>
    <xf numFmtId="0" fontId="8" fillId="0" borderId="0" xfId="0" applyFont="1" applyFill="1" applyBorder="1" applyAlignment="1">
      <alignment horizontal="justify" vertical="center"/>
    </xf>
    <xf numFmtId="0" fontId="9" fillId="0" borderId="0" xfId="0"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left" vertical="center" wrapText="1"/>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176" fontId="9" fillId="0" borderId="0" xfId="0" applyNumberFormat="1" applyFont="1" applyFill="1" applyAlignment="1">
      <alignment horizontal="left" vertical="center" wrapText="1"/>
    </xf>
    <xf numFmtId="0" fontId="10" fillId="0" borderId="0" xfId="0" applyFont="1" applyFill="1" applyBorder="1" applyAlignment="1">
      <alignment horizontal="left" vertical="center" wrapText="1"/>
    </xf>
    <xf numFmtId="176" fontId="10" fillId="0" borderId="0" xfId="0" applyNumberFormat="1" applyFont="1" applyFill="1" applyBorder="1" applyAlignment="1">
      <alignment horizontal="center" vertical="center" wrapText="1"/>
    </xf>
    <xf numFmtId="176" fontId="10" fillId="0" borderId="0" xfId="0" applyNumberFormat="1" applyFont="1" applyFill="1" applyBorder="1" applyAlignment="1">
      <alignment horizontal="left" vertical="center" wrapText="1"/>
    </xf>
    <xf numFmtId="176" fontId="10" fillId="0" borderId="0"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xf>
    <xf numFmtId="0" fontId="11" fillId="0" borderId="9" xfId="10" applyFont="1" applyBorder="1" applyAlignment="1" applyProtection="1">
      <alignment horizontal="center" vertical="center" wrapText="1"/>
    </xf>
    <xf numFmtId="0" fontId="10" fillId="0" borderId="9" xfId="0" applyFont="1" applyFill="1" applyBorder="1" applyAlignment="1">
      <alignment horizontal="left" vertical="center" wrapText="1"/>
    </xf>
    <xf numFmtId="176" fontId="6" fillId="0" borderId="9" xfId="0" applyNumberFormat="1" applyFont="1" applyFill="1" applyBorder="1" applyAlignment="1">
      <alignment horizontal="center" vertical="center" wrapText="1"/>
    </xf>
    <xf numFmtId="176" fontId="6" fillId="0" borderId="9" xfId="0" applyNumberFormat="1" applyFont="1" applyFill="1" applyBorder="1" applyAlignment="1">
      <alignment horizontal="left" vertical="center" wrapText="1"/>
    </xf>
    <xf numFmtId="176" fontId="10" fillId="0" borderId="9" xfId="0" applyNumberFormat="1" applyFont="1" applyFill="1" applyBorder="1" applyAlignment="1">
      <alignment horizontal="left" vertical="center" wrapText="1"/>
    </xf>
    <xf numFmtId="0" fontId="6" fillId="0" borderId="9" xfId="0" applyFont="1" applyFill="1" applyBorder="1" applyAlignment="1">
      <alignment horizontal="left" vertical="center" wrapText="1"/>
    </xf>
    <xf numFmtId="176" fontId="1" fillId="0" borderId="9" xfId="0" applyNumberFormat="1" applyFont="1" applyFill="1" applyBorder="1" applyAlignment="1">
      <alignment horizontal="center" vertical="center" wrapText="1"/>
    </xf>
    <xf numFmtId="176" fontId="1" fillId="0" borderId="9"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Fill="1" applyBorder="1" applyAlignment="1">
      <alignment vertical="center"/>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6" xfId="0" applyFont="1" applyFill="1" applyBorder="1" applyAlignment="1">
      <alignment horizontal="justify" vertical="center" wrapText="1"/>
    </xf>
    <xf numFmtId="0" fontId="10" fillId="0" borderId="0" xfId="0" applyFont="1" applyFill="1" applyBorder="1" applyAlignment="1">
      <alignment horizontal="justify" vertical="center"/>
    </xf>
    <xf numFmtId="0" fontId="10"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1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file:///H:\&#25972;&#20307;&#25903;&#20986;&#39044;&#31639;&#32489;&#25928;&#35780;&#20215;&#27169;&#26495;\&#20132;&#35686;&#22823;&#38431;&#36164;&#26009;\&#30410;&#38451;&#24066;&#20844;&#23433;&#23616;&#20132;&#36890;&#35686;&#23519;&#25903;&#38431;&#22823;&#36890;&#28246;&#22823;&#38431;&#65288;&#26412;&#32423;&#65289;%20(2).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opLeftCell="A22" workbookViewId="0">
      <selection activeCell="M28" sqref="M28"/>
    </sheetView>
  </sheetViews>
  <sheetFormatPr defaultColWidth="9" defaultRowHeight="14.25"/>
  <cols>
    <col min="1" max="1" width="4.875" style="1" customWidth="1"/>
    <col min="2" max="2" width="5.125" style="1" customWidth="1"/>
    <col min="3" max="3" width="7.125" style="1" customWidth="1"/>
    <col min="4" max="4" width="5.25" style="1" customWidth="1"/>
    <col min="5" max="5" width="9" style="1"/>
    <col min="6" max="6" width="6.25" style="1" customWidth="1"/>
    <col min="7" max="7" width="11" style="1" customWidth="1"/>
    <col min="8" max="8" width="22.375" style="1" customWidth="1"/>
    <col min="9" max="9" width="5.5" style="1" customWidth="1"/>
    <col min="10" max="16384" width="9" style="1"/>
  </cols>
  <sheetData>
    <row r="1" s="1" customFormat="1" ht="28.5" spans="1:1">
      <c r="A1" s="65" t="s">
        <v>0</v>
      </c>
    </row>
    <row r="2" s="1" customFormat="1" ht="23.25" spans="1:8">
      <c r="A2" s="87" t="s">
        <v>1</v>
      </c>
      <c r="B2" s="88"/>
      <c r="C2" s="88"/>
      <c r="D2" s="88"/>
      <c r="E2" s="88"/>
      <c r="F2" s="88"/>
      <c r="G2" s="88"/>
      <c r="H2" s="88"/>
    </row>
    <row r="3" s="1" customFormat="1" spans="1:9">
      <c r="A3" s="89" t="s">
        <v>2</v>
      </c>
      <c r="B3" s="90" t="s">
        <v>3</v>
      </c>
      <c r="C3" s="90" t="s">
        <v>4</v>
      </c>
      <c r="D3" s="90" t="s">
        <v>3</v>
      </c>
      <c r="E3" s="91" t="s">
        <v>5</v>
      </c>
      <c r="F3" s="90" t="s">
        <v>3</v>
      </c>
      <c r="G3" s="90" t="s">
        <v>6</v>
      </c>
      <c r="H3" s="90" t="s">
        <v>7</v>
      </c>
      <c r="I3" s="117" t="s">
        <v>8</v>
      </c>
    </row>
    <row r="4" s="1" customFormat="1" ht="15" spans="1:9">
      <c r="A4" s="92"/>
      <c r="B4" s="93"/>
      <c r="C4" s="93"/>
      <c r="D4" s="93"/>
      <c r="E4" s="94" t="s">
        <v>9</v>
      </c>
      <c r="F4" s="93"/>
      <c r="G4" s="93"/>
      <c r="H4" s="93"/>
      <c r="I4" s="118"/>
    </row>
    <row r="5" s="1" customFormat="1" ht="57" customHeight="1" spans="1:9">
      <c r="A5" s="90" t="s">
        <v>10</v>
      </c>
      <c r="B5" s="90">
        <v>15</v>
      </c>
      <c r="C5" s="90" t="s">
        <v>11</v>
      </c>
      <c r="D5" s="90">
        <v>15</v>
      </c>
      <c r="E5" s="89" t="s">
        <v>12</v>
      </c>
      <c r="F5" s="90">
        <v>7</v>
      </c>
      <c r="G5" s="89" t="s">
        <v>13</v>
      </c>
      <c r="H5" s="95" t="s">
        <v>14</v>
      </c>
      <c r="I5" s="119">
        <v>0</v>
      </c>
    </row>
    <row r="6" s="1" customFormat="1" ht="39.75" customHeight="1" spans="1:9">
      <c r="A6" s="96"/>
      <c r="B6" s="96"/>
      <c r="C6" s="96"/>
      <c r="D6" s="96"/>
      <c r="E6" s="92"/>
      <c r="F6" s="93"/>
      <c r="G6" s="92"/>
      <c r="H6" s="92" t="s">
        <v>15</v>
      </c>
      <c r="I6" s="120"/>
    </row>
    <row r="7" s="1" customFormat="1" ht="80.25" customHeight="1" spans="1:9">
      <c r="A7" s="93"/>
      <c r="B7" s="97"/>
      <c r="C7" s="93"/>
      <c r="D7" s="97"/>
      <c r="E7" s="98" t="s">
        <v>16</v>
      </c>
      <c r="F7" s="94">
        <v>8</v>
      </c>
      <c r="G7" s="99" t="s">
        <v>17</v>
      </c>
      <c r="H7" s="98" t="s">
        <v>18</v>
      </c>
      <c r="I7" s="121">
        <v>8</v>
      </c>
    </row>
    <row r="8" s="1" customFormat="1" ht="49.5" customHeight="1" spans="1:9">
      <c r="A8" s="90" t="s">
        <v>19</v>
      </c>
      <c r="B8" s="100">
        <v>50</v>
      </c>
      <c r="C8" s="90" t="s">
        <v>20</v>
      </c>
      <c r="D8" s="100">
        <v>20</v>
      </c>
      <c r="E8" s="98" t="s">
        <v>21</v>
      </c>
      <c r="F8" s="94">
        <v>5</v>
      </c>
      <c r="G8" s="98" t="s">
        <v>22</v>
      </c>
      <c r="H8" s="98" t="s">
        <v>23</v>
      </c>
      <c r="I8" s="121">
        <v>4.6</v>
      </c>
    </row>
    <row r="9" s="1" customFormat="1" ht="102" customHeight="1" spans="1:9">
      <c r="A9" s="96"/>
      <c r="B9" s="96"/>
      <c r="C9" s="96"/>
      <c r="D9" s="96"/>
      <c r="E9" s="98" t="s">
        <v>24</v>
      </c>
      <c r="F9" s="94">
        <v>5</v>
      </c>
      <c r="G9" s="98" t="s">
        <v>25</v>
      </c>
      <c r="H9" s="98" t="s">
        <v>26</v>
      </c>
      <c r="I9" s="121">
        <v>5</v>
      </c>
    </row>
    <row r="10" s="1" customFormat="1" ht="44.25" customHeight="1" spans="1:9">
      <c r="A10" s="96"/>
      <c r="B10" s="96"/>
      <c r="C10" s="96"/>
      <c r="D10" s="96"/>
      <c r="E10" s="89" t="s">
        <v>27</v>
      </c>
      <c r="F10" s="90">
        <v>5</v>
      </c>
      <c r="G10" s="89" t="s">
        <v>28</v>
      </c>
      <c r="H10" s="101" t="s">
        <v>29</v>
      </c>
      <c r="I10" s="119">
        <v>5</v>
      </c>
    </row>
    <row r="11" s="1" customFormat="1" ht="39.75" customHeight="1" spans="1:9">
      <c r="A11" s="96"/>
      <c r="B11" s="96"/>
      <c r="C11" s="96"/>
      <c r="D11" s="96"/>
      <c r="E11" s="92"/>
      <c r="F11" s="93"/>
      <c r="G11" s="92"/>
      <c r="H11" s="98" t="s">
        <v>30</v>
      </c>
      <c r="I11" s="120"/>
    </row>
    <row r="12" s="1" customFormat="1" ht="38.25" customHeight="1" spans="1:9">
      <c r="A12" s="96"/>
      <c r="B12" s="96"/>
      <c r="C12" s="96"/>
      <c r="D12" s="96"/>
      <c r="E12" s="89" t="s">
        <v>31</v>
      </c>
      <c r="F12" s="90">
        <v>5</v>
      </c>
      <c r="G12" s="89" t="s">
        <v>32</v>
      </c>
      <c r="H12" s="101" t="s">
        <v>33</v>
      </c>
      <c r="I12" s="119">
        <v>5</v>
      </c>
    </row>
    <row r="13" s="1" customFormat="1" ht="35.25" customHeight="1" spans="1:9">
      <c r="A13" s="96"/>
      <c r="B13" s="96"/>
      <c r="C13" s="97"/>
      <c r="D13" s="97"/>
      <c r="E13" s="92"/>
      <c r="F13" s="93"/>
      <c r="G13" s="92"/>
      <c r="H13" s="98" t="s">
        <v>30</v>
      </c>
      <c r="I13" s="120"/>
    </row>
    <row r="14" s="1" customFormat="1" ht="45" customHeight="1" spans="1:9">
      <c r="A14" s="96"/>
      <c r="B14" s="96"/>
      <c r="C14" s="100" t="s">
        <v>34</v>
      </c>
      <c r="D14" s="100">
        <v>30</v>
      </c>
      <c r="E14" s="89" t="s">
        <v>35</v>
      </c>
      <c r="F14" s="90">
        <v>7</v>
      </c>
      <c r="G14" s="89" t="s">
        <v>36</v>
      </c>
      <c r="H14" s="101" t="s">
        <v>37</v>
      </c>
      <c r="I14" s="119">
        <v>7</v>
      </c>
    </row>
    <row r="15" s="1" customFormat="1" ht="30" customHeight="1" spans="1:9">
      <c r="A15" s="96"/>
      <c r="B15" s="96"/>
      <c r="C15" s="96"/>
      <c r="D15" s="96"/>
      <c r="E15" s="92"/>
      <c r="F15" s="93"/>
      <c r="G15" s="92"/>
      <c r="H15" s="98" t="s">
        <v>38</v>
      </c>
      <c r="I15" s="120"/>
    </row>
    <row r="16" s="1" customFormat="1" ht="57" spans="1:9">
      <c r="A16" s="97"/>
      <c r="B16" s="97"/>
      <c r="C16" s="97"/>
      <c r="D16" s="96"/>
      <c r="E16" s="98" t="s">
        <v>39</v>
      </c>
      <c r="F16" s="94">
        <v>8</v>
      </c>
      <c r="G16" s="98" t="s">
        <v>36</v>
      </c>
      <c r="H16" s="98" t="s">
        <v>40</v>
      </c>
      <c r="I16" s="121">
        <v>8</v>
      </c>
    </row>
    <row r="17" s="1" customFormat="1" ht="37.5" customHeight="1" spans="1:9">
      <c r="A17" s="102" t="s">
        <v>19</v>
      </c>
      <c r="B17" s="102">
        <v>50</v>
      </c>
      <c r="C17" s="102" t="s">
        <v>34</v>
      </c>
      <c r="D17" s="96"/>
      <c r="E17" s="89" t="s">
        <v>41</v>
      </c>
      <c r="F17" s="90">
        <v>8</v>
      </c>
      <c r="G17" s="89" t="s">
        <v>42</v>
      </c>
      <c r="H17" s="101" t="s">
        <v>43</v>
      </c>
      <c r="I17" s="119">
        <v>8</v>
      </c>
    </row>
    <row r="18" s="1" customFormat="1" ht="26.25" customHeight="1" spans="1:9">
      <c r="A18" s="95"/>
      <c r="B18" s="95"/>
      <c r="C18" s="95"/>
      <c r="D18" s="96"/>
      <c r="E18" s="95"/>
      <c r="F18" s="96"/>
      <c r="G18" s="95"/>
      <c r="H18" s="101" t="s">
        <v>44</v>
      </c>
      <c r="I18" s="122"/>
    </row>
    <row r="19" s="1" customFormat="1" ht="35.25" customHeight="1" spans="1:9">
      <c r="A19" s="95"/>
      <c r="B19" s="95"/>
      <c r="C19" s="95"/>
      <c r="D19" s="96"/>
      <c r="E19" s="92"/>
      <c r="F19" s="93"/>
      <c r="G19" s="92"/>
      <c r="H19" s="98" t="s">
        <v>45</v>
      </c>
      <c r="I19" s="120"/>
    </row>
    <row r="20" s="1" customFormat="1" ht="61.5" customHeight="1" spans="1:9">
      <c r="A20" s="95"/>
      <c r="B20" s="95"/>
      <c r="C20" s="95"/>
      <c r="D20" s="96"/>
      <c r="E20" s="89" t="s">
        <v>46</v>
      </c>
      <c r="F20" s="90">
        <v>5</v>
      </c>
      <c r="G20" s="101"/>
      <c r="H20" s="89" t="s">
        <v>47</v>
      </c>
      <c r="I20" s="119">
        <v>4</v>
      </c>
    </row>
    <row r="21" s="1" customFormat="1" ht="43.5" customHeight="1" spans="1:9">
      <c r="A21" s="95"/>
      <c r="B21" s="95"/>
      <c r="C21" s="95"/>
      <c r="D21" s="96"/>
      <c r="E21" s="92"/>
      <c r="F21" s="93"/>
      <c r="G21" s="98" t="s">
        <v>48</v>
      </c>
      <c r="H21" s="92"/>
      <c r="I21" s="120"/>
    </row>
    <row r="22" s="1" customFormat="1" spans="1:9">
      <c r="A22" s="95"/>
      <c r="B22" s="95"/>
      <c r="C22" s="95"/>
      <c r="D22" s="96"/>
      <c r="E22" s="89" t="s">
        <v>49</v>
      </c>
      <c r="F22" s="90">
        <v>2</v>
      </c>
      <c r="G22" s="89" t="s">
        <v>48</v>
      </c>
      <c r="H22" s="101" t="s">
        <v>50</v>
      </c>
      <c r="I22" s="119">
        <v>2</v>
      </c>
    </row>
    <row r="23" s="1" customFormat="1" spans="1:9">
      <c r="A23" s="95"/>
      <c r="B23" s="95"/>
      <c r="C23" s="95"/>
      <c r="D23" s="96"/>
      <c r="E23" s="95"/>
      <c r="F23" s="96"/>
      <c r="G23" s="95"/>
      <c r="H23" s="101" t="s">
        <v>51</v>
      </c>
      <c r="I23" s="122"/>
    </row>
    <row r="24" s="1" customFormat="1" ht="41.25" customHeight="1" spans="1:9">
      <c r="A24" s="103"/>
      <c r="B24" s="103"/>
      <c r="C24" s="92"/>
      <c r="D24" s="97"/>
      <c r="E24" s="92"/>
      <c r="F24" s="93"/>
      <c r="G24" s="92"/>
      <c r="H24" s="98" t="s">
        <v>52</v>
      </c>
      <c r="I24" s="120"/>
    </row>
    <row r="25" s="1" customFormat="1" ht="45.75" spans="1:9">
      <c r="A25" s="100" t="s">
        <v>53</v>
      </c>
      <c r="B25" s="100">
        <v>35</v>
      </c>
      <c r="C25" s="94" t="s">
        <v>54</v>
      </c>
      <c r="D25" s="94">
        <v>8</v>
      </c>
      <c r="E25" s="101" t="s">
        <v>55</v>
      </c>
      <c r="F25" s="94">
        <v>8</v>
      </c>
      <c r="G25" s="98" t="s">
        <v>56</v>
      </c>
      <c r="H25" s="98" t="s">
        <v>57</v>
      </c>
      <c r="I25" s="121">
        <v>8</v>
      </c>
    </row>
    <row r="26" s="1" customFormat="1" ht="15.75" customHeight="1" spans="1:9">
      <c r="A26" s="96"/>
      <c r="B26" s="96"/>
      <c r="C26" s="90" t="s">
        <v>58</v>
      </c>
      <c r="D26" s="90">
        <v>15</v>
      </c>
      <c r="E26" s="104" t="s">
        <v>59</v>
      </c>
      <c r="F26" s="94">
        <v>5</v>
      </c>
      <c r="G26" s="105" t="s">
        <v>60</v>
      </c>
      <c r="H26" s="106"/>
      <c r="I26" s="123">
        <v>13</v>
      </c>
    </row>
    <row r="27" s="1" customFormat="1" ht="15" spans="1:9">
      <c r="A27" s="96"/>
      <c r="B27" s="96"/>
      <c r="C27" s="96"/>
      <c r="D27" s="96"/>
      <c r="E27" s="94" t="s">
        <v>61</v>
      </c>
      <c r="F27" s="94">
        <v>5</v>
      </c>
      <c r="G27" s="107"/>
      <c r="H27" s="108"/>
      <c r="I27" s="124"/>
    </row>
    <row r="28" s="1" customFormat="1" ht="15" spans="1:9">
      <c r="A28" s="96"/>
      <c r="B28" s="96"/>
      <c r="C28" s="96"/>
      <c r="D28" s="97"/>
      <c r="E28" s="94" t="s">
        <v>62</v>
      </c>
      <c r="F28" s="109">
        <v>5</v>
      </c>
      <c r="G28" s="110"/>
      <c r="H28" s="111"/>
      <c r="I28" s="125"/>
    </row>
    <row r="29" s="1" customFormat="1" ht="127.5" customHeight="1" spans="1:9">
      <c r="A29" s="96"/>
      <c r="B29" s="96"/>
      <c r="C29" s="96"/>
      <c r="D29" s="100">
        <v>12</v>
      </c>
      <c r="E29" s="98" t="s">
        <v>63</v>
      </c>
      <c r="F29" s="104">
        <v>6</v>
      </c>
      <c r="G29" s="99" t="s">
        <v>64</v>
      </c>
      <c r="H29" s="99" t="s">
        <v>65</v>
      </c>
      <c r="I29" s="126">
        <v>3</v>
      </c>
    </row>
    <row r="30" s="1" customFormat="1" ht="22.5" spans="1:9">
      <c r="A30" s="96"/>
      <c r="B30" s="96"/>
      <c r="C30" s="96"/>
      <c r="D30" s="96"/>
      <c r="E30" s="89" t="s">
        <v>66</v>
      </c>
      <c r="F30" s="90">
        <v>6</v>
      </c>
      <c r="G30" s="101" t="s">
        <v>67</v>
      </c>
      <c r="H30" s="89" t="s">
        <v>68</v>
      </c>
      <c r="I30" s="119">
        <v>6</v>
      </c>
    </row>
    <row r="31" s="1" customFormat="1" ht="22.5" spans="1:9">
      <c r="A31" s="96"/>
      <c r="B31" s="96"/>
      <c r="C31" s="96"/>
      <c r="D31" s="96"/>
      <c r="E31" s="95"/>
      <c r="F31" s="96"/>
      <c r="G31" s="101" t="s">
        <v>69</v>
      </c>
      <c r="H31" s="95"/>
      <c r="I31" s="122"/>
    </row>
    <row r="32" s="1" customFormat="1" ht="22.5" spans="1:9">
      <c r="A32" s="96"/>
      <c r="B32" s="96"/>
      <c r="C32" s="96"/>
      <c r="D32" s="96"/>
      <c r="E32" s="95"/>
      <c r="F32" s="96"/>
      <c r="G32" s="101" t="s">
        <v>70</v>
      </c>
      <c r="H32" s="95"/>
      <c r="I32" s="122"/>
    </row>
    <row r="33" s="1" customFormat="1" ht="21.75" customHeight="1" spans="1:9">
      <c r="A33" s="93"/>
      <c r="B33" s="93"/>
      <c r="C33" s="93"/>
      <c r="D33" s="93"/>
      <c r="E33" s="92"/>
      <c r="F33" s="93"/>
      <c r="G33" s="98" t="s">
        <v>71</v>
      </c>
      <c r="H33" s="92"/>
      <c r="I33" s="120"/>
    </row>
    <row r="34" s="1" customFormat="1" ht="23.25" customHeight="1" spans="1:9">
      <c r="A34" s="112" t="s">
        <v>72</v>
      </c>
      <c r="B34" s="113"/>
      <c r="C34" s="104"/>
      <c r="D34" s="114"/>
      <c r="E34" s="98"/>
      <c r="F34" s="94"/>
      <c r="G34" s="98"/>
      <c r="H34" s="98"/>
      <c r="I34" s="121">
        <f>SUM(I5:I33)</f>
        <v>86.6</v>
      </c>
    </row>
    <row r="35" s="1" customFormat="1" spans="1:8">
      <c r="A35" s="115"/>
      <c r="B35" s="116"/>
      <c r="C35" s="116"/>
      <c r="D35" s="116"/>
      <c r="E35" s="116"/>
      <c r="F35" s="116"/>
      <c r="G35" s="116"/>
      <c r="H35" s="116"/>
    </row>
    <row r="36" s="1" customFormat="1" spans="1:8">
      <c r="A36" s="115"/>
      <c r="B36" s="116"/>
      <c r="C36" s="116"/>
      <c r="D36" s="116"/>
      <c r="E36" s="116"/>
      <c r="F36" s="116"/>
      <c r="G36" s="116"/>
      <c r="H36" s="116"/>
    </row>
    <row r="37" s="1" customFormat="1" ht="26.25" customHeight="1" spans="1:8">
      <c r="A37" s="115"/>
      <c r="B37" s="116"/>
      <c r="C37" s="116"/>
      <c r="D37" s="116"/>
      <c r="E37" s="116"/>
      <c r="F37" s="116"/>
      <c r="G37" s="116"/>
      <c r="H37" s="116"/>
    </row>
    <row r="38" s="1" customFormat="1" ht="22.5" customHeight="1" spans="8:8">
      <c r="H38" s="116"/>
    </row>
    <row r="39" s="1" customFormat="1" spans="8:8">
      <c r="H39" s="116"/>
    </row>
    <row r="40" s="1" customFormat="1" spans="8:8">
      <c r="H40" s="116"/>
    </row>
    <row r="41" s="1" customFormat="1" spans="8:8">
      <c r="H41" s="116"/>
    </row>
    <row r="42" s="1" customFormat="1" spans="8:8">
      <c r="H42" s="116"/>
    </row>
    <row r="43" s="1" customFormat="1" spans="8:8">
      <c r="H43" s="116"/>
    </row>
    <row r="44" s="1" customFormat="1" spans="8:8">
      <c r="H44" s="116"/>
    </row>
    <row r="45" s="1" customFormat="1" spans="8:8">
      <c r="H45" s="116"/>
    </row>
    <row r="46" s="1" customFormat="1" spans="8:8">
      <c r="H46" s="116"/>
    </row>
    <row r="47" s="1" customFormat="1" spans="8:8">
      <c r="H47" s="116"/>
    </row>
    <row r="48" s="1" customFormat="1" spans="8:8">
      <c r="H48" s="116"/>
    </row>
    <row r="49" s="1" customFormat="1" spans="8:8">
      <c r="H49" s="116"/>
    </row>
    <row r="50" s="1" customFormat="1" spans="8:8">
      <c r="H50" s="116"/>
    </row>
    <row r="51" s="1" customFormat="1" spans="8:8">
      <c r="H51" s="116"/>
    </row>
    <row r="52" s="1" customFormat="1" spans="8:8">
      <c r="H52" s="116"/>
    </row>
    <row r="53" s="1" customFormat="1" spans="8:8">
      <c r="H53" s="116"/>
    </row>
    <row r="54" s="1" customFormat="1" spans="8:8">
      <c r="H54" s="116"/>
    </row>
    <row r="55" s="1" customFormat="1" spans="8:8">
      <c r="H55" s="116"/>
    </row>
    <row r="56" s="1" customFormat="1" spans="8:8">
      <c r="H56" s="116"/>
    </row>
    <row r="57" s="1" customFormat="1" spans="8:8">
      <c r="H57" s="116"/>
    </row>
  </sheetData>
  <mergeCells count="62">
    <mergeCell ref="A2:H2"/>
    <mergeCell ref="A34:C34"/>
    <mergeCell ref="A3:A4"/>
    <mergeCell ref="A5:A7"/>
    <mergeCell ref="A8:A16"/>
    <mergeCell ref="A17:A24"/>
    <mergeCell ref="A25:A33"/>
    <mergeCell ref="B3:B4"/>
    <mergeCell ref="B5:B7"/>
    <mergeCell ref="B8:B16"/>
    <mergeCell ref="B17:B24"/>
    <mergeCell ref="B25:B33"/>
    <mergeCell ref="C3:C4"/>
    <mergeCell ref="C5:C7"/>
    <mergeCell ref="C8:C13"/>
    <mergeCell ref="C14:C16"/>
    <mergeCell ref="C17:C24"/>
    <mergeCell ref="C26:C33"/>
    <mergeCell ref="D3:D4"/>
    <mergeCell ref="D5:D7"/>
    <mergeCell ref="D8:D13"/>
    <mergeCell ref="D14:D24"/>
    <mergeCell ref="D26:D28"/>
    <mergeCell ref="D29:D33"/>
    <mergeCell ref="E5:E6"/>
    <mergeCell ref="E10:E11"/>
    <mergeCell ref="E12:E13"/>
    <mergeCell ref="E14:E15"/>
    <mergeCell ref="E17:E19"/>
    <mergeCell ref="E20:E21"/>
    <mergeCell ref="E22:E24"/>
    <mergeCell ref="E30:E33"/>
    <mergeCell ref="F3:F4"/>
    <mergeCell ref="F5:F6"/>
    <mergeCell ref="F10:F11"/>
    <mergeCell ref="F12:F13"/>
    <mergeCell ref="F14:F15"/>
    <mergeCell ref="F17:F19"/>
    <mergeCell ref="F20:F21"/>
    <mergeCell ref="F22:F24"/>
    <mergeCell ref="F30:F33"/>
    <mergeCell ref="G3:G4"/>
    <mergeCell ref="G5:G6"/>
    <mergeCell ref="G10:G11"/>
    <mergeCell ref="G12:G13"/>
    <mergeCell ref="G14:G15"/>
    <mergeCell ref="G17:G19"/>
    <mergeCell ref="G22:G24"/>
    <mergeCell ref="H3:H4"/>
    <mergeCell ref="H20:H21"/>
    <mergeCell ref="H30:H33"/>
    <mergeCell ref="I3:I4"/>
    <mergeCell ref="I5:I6"/>
    <mergeCell ref="I10:I11"/>
    <mergeCell ref="I12:I13"/>
    <mergeCell ref="I14:I15"/>
    <mergeCell ref="I17:I19"/>
    <mergeCell ref="I20:I21"/>
    <mergeCell ref="I22:I24"/>
    <mergeCell ref="I26:I28"/>
    <mergeCell ref="I30:I33"/>
    <mergeCell ref="G26:H2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M18" sqref="M18"/>
    </sheetView>
  </sheetViews>
  <sheetFormatPr defaultColWidth="9" defaultRowHeight="14.25" outlineLevelCol="6"/>
  <cols>
    <col min="1" max="1" width="12.625" style="1" customWidth="1"/>
    <col min="2" max="3" width="12.625" style="62" customWidth="1"/>
    <col min="4" max="4" width="12.625" style="63" customWidth="1"/>
    <col min="5" max="6" width="12.625" style="62" customWidth="1"/>
    <col min="7" max="7" width="12.625" style="64"/>
    <col min="8" max="9" width="9" style="1"/>
    <col min="10" max="10" width="12.625" style="1"/>
    <col min="11" max="16383" width="9" style="1"/>
  </cols>
  <sheetData>
    <row r="1" s="1" customFormat="1" spans="1:7">
      <c r="A1" s="65" t="s">
        <v>73</v>
      </c>
      <c r="B1" s="62"/>
      <c r="C1" s="62"/>
      <c r="D1" s="63"/>
      <c r="E1" s="62"/>
      <c r="F1" s="62"/>
      <c r="G1" s="64"/>
    </row>
    <row r="2" s="1" customFormat="1" ht="19.5" customHeight="1" spans="1:7">
      <c r="A2" s="66" t="s">
        <v>74</v>
      </c>
      <c r="B2" s="67"/>
      <c r="C2" s="67"/>
      <c r="D2" s="68"/>
      <c r="E2" s="67"/>
      <c r="F2" s="67"/>
      <c r="G2" s="64"/>
    </row>
    <row r="3" s="1" customFormat="1" ht="19.5" customHeight="1" spans="1:7">
      <c r="A3" s="69"/>
      <c r="B3" s="70"/>
      <c r="C3" s="70"/>
      <c r="D3" s="71"/>
      <c r="E3" s="70"/>
      <c r="F3" s="70"/>
      <c r="G3" s="64"/>
    </row>
    <row r="4" s="1" customFormat="1" ht="18" customHeight="1" spans="1:7">
      <c r="A4" s="72" t="s">
        <v>75</v>
      </c>
      <c r="B4" s="73"/>
      <c r="C4" s="73"/>
      <c r="D4" s="74"/>
      <c r="E4" s="75" t="s">
        <v>76</v>
      </c>
      <c r="F4" s="75"/>
      <c r="G4" s="64"/>
    </row>
    <row r="5" s="3" customFormat="1" ht="25" customHeight="1" spans="1:7">
      <c r="A5" s="76" t="s">
        <v>77</v>
      </c>
      <c r="B5" s="77"/>
      <c r="C5" s="77"/>
      <c r="D5" s="77" t="s">
        <v>78</v>
      </c>
      <c r="E5" s="77"/>
      <c r="F5" s="77"/>
      <c r="G5" s="78"/>
    </row>
    <row r="6" s="3" customFormat="1" ht="25" customHeight="1" spans="1:7">
      <c r="A6" s="79" t="s">
        <v>79</v>
      </c>
      <c r="B6" s="77" t="s">
        <v>80</v>
      </c>
      <c r="C6" s="77" t="s">
        <v>81</v>
      </c>
      <c r="D6" s="77" t="s">
        <v>79</v>
      </c>
      <c r="E6" s="77" t="s">
        <v>80</v>
      </c>
      <c r="F6" s="77" t="s">
        <v>81</v>
      </c>
      <c r="G6" s="78"/>
    </row>
    <row r="7" s="3" customFormat="1" ht="25" customHeight="1" spans="1:7">
      <c r="A7" s="76" t="s">
        <v>82</v>
      </c>
      <c r="B7" s="77">
        <f>B8+B14+B17</f>
        <v>103267498.4</v>
      </c>
      <c r="C7" s="77">
        <f>C8+C14+C17</f>
        <v>102348625.88</v>
      </c>
      <c r="D7" s="77" t="s">
        <v>83</v>
      </c>
      <c r="E7" s="77">
        <f>E8+E9+E10+E15</f>
        <v>103267498.4</v>
      </c>
      <c r="F7" s="77">
        <f>F8+F9+F10+F15</f>
        <v>102335650.24</v>
      </c>
      <c r="G7" s="78"/>
    </row>
    <row r="8" s="1" customFormat="1" ht="25" customHeight="1" spans="1:7">
      <c r="A8" s="80" t="s">
        <v>84</v>
      </c>
      <c r="B8" s="77">
        <v>6591156</v>
      </c>
      <c r="C8" s="81">
        <v>6591156</v>
      </c>
      <c r="D8" s="82" t="s">
        <v>85</v>
      </c>
      <c r="E8" s="77">
        <v>43522027.06</v>
      </c>
      <c r="F8" s="77">
        <v>42290069.54</v>
      </c>
      <c r="G8" s="78"/>
    </row>
    <row r="9" s="1" customFormat="1" ht="25" customHeight="1" spans="1:7">
      <c r="A9" s="80" t="s">
        <v>86</v>
      </c>
      <c r="B9" s="77"/>
      <c r="C9" s="77"/>
      <c r="D9" s="82" t="s">
        <v>87</v>
      </c>
      <c r="E9" s="77">
        <v>59745471.34</v>
      </c>
      <c r="F9" s="77">
        <v>54153866.54</v>
      </c>
      <c r="G9" s="78"/>
    </row>
    <row r="10" s="1" customFormat="1" ht="25" customHeight="1" spans="1:7">
      <c r="A10" s="80" t="s">
        <v>88</v>
      </c>
      <c r="B10" s="81"/>
      <c r="C10" s="77"/>
      <c r="D10" s="82" t="s">
        <v>89</v>
      </c>
      <c r="E10" s="77"/>
      <c r="F10" s="77">
        <v>399711</v>
      </c>
      <c r="G10" s="78"/>
    </row>
    <row r="11" s="1" customFormat="1" ht="25" customHeight="1" spans="1:7">
      <c r="A11" s="80" t="s">
        <v>90</v>
      </c>
      <c r="B11" s="77"/>
      <c r="C11" s="77"/>
      <c r="D11" s="82" t="s">
        <v>91</v>
      </c>
      <c r="E11" s="77"/>
      <c r="F11" s="77"/>
      <c r="G11" s="78"/>
    </row>
    <row r="12" s="1" customFormat="1" ht="25" customHeight="1" spans="1:7">
      <c r="A12" s="80" t="s">
        <v>92</v>
      </c>
      <c r="B12" s="77"/>
      <c r="C12" s="77"/>
      <c r="D12" s="82" t="s">
        <v>93</v>
      </c>
      <c r="E12" s="77"/>
      <c r="F12" s="77"/>
      <c r="G12" s="78"/>
    </row>
    <row r="13" s="1" customFormat="1" ht="25" customHeight="1" spans="1:7">
      <c r="A13" s="80" t="s">
        <v>94</v>
      </c>
      <c r="B13" s="77"/>
      <c r="C13" s="77"/>
      <c r="D13" s="82" t="s">
        <v>95</v>
      </c>
      <c r="E13" s="77"/>
      <c r="F13" s="77"/>
      <c r="G13" s="78"/>
    </row>
    <row r="14" s="1" customFormat="1" ht="25" customHeight="1" spans="1:7">
      <c r="A14" s="80" t="s">
        <v>96</v>
      </c>
      <c r="B14" s="77">
        <v>96538876.53</v>
      </c>
      <c r="C14" s="77">
        <v>95620004.01</v>
      </c>
      <c r="D14" s="82" t="s">
        <v>97</v>
      </c>
      <c r="E14" s="77"/>
      <c r="F14" s="77"/>
      <c r="G14" s="78"/>
    </row>
    <row r="15" s="1" customFormat="1" ht="25" customHeight="1" spans="1:7">
      <c r="A15" s="80" t="s">
        <v>98</v>
      </c>
      <c r="B15" s="77"/>
      <c r="C15" s="77"/>
      <c r="D15" s="82" t="s">
        <v>99</v>
      </c>
      <c r="E15" s="77"/>
      <c r="F15" s="77">
        <v>5492003.16</v>
      </c>
      <c r="G15" s="78"/>
    </row>
    <row r="16" s="1" customFormat="1" ht="25" customHeight="1" spans="1:7">
      <c r="A16" s="80" t="s">
        <v>100</v>
      </c>
      <c r="B16" s="77"/>
      <c r="C16" s="77"/>
      <c r="D16" s="82" t="s">
        <v>101</v>
      </c>
      <c r="E16" s="77"/>
      <c r="F16" s="77"/>
      <c r="G16" s="64"/>
    </row>
    <row r="17" s="1" customFormat="1" ht="25" customHeight="1" spans="1:7">
      <c r="A17" s="80" t="s">
        <v>102</v>
      </c>
      <c r="B17" s="77">
        <v>137465.87</v>
      </c>
      <c r="C17" s="77">
        <v>137465.87</v>
      </c>
      <c r="D17" s="82" t="s">
        <v>103</v>
      </c>
      <c r="E17" s="77"/>
      <c r="F17" s="77"/>
      <c r="G17" s="64"/>
    </row>
    <row r="18" s="1" customFormat="1" ht="25" customHeight="1" spans="1:7">
      <c r="A18" s="80"/>
      <c r="B18" s="77"/>
      <c r="C18" s="77"/>
      <c r="D18" s="83"/>
      <c r="E18" s="77"/>
      <c r="F18" s="77"/>
      <c r="G18" s="64"/>
    </row>
    <row r="19" s="1" customFormat="1" ht="25" customHeight="1" spans="1:7">
      <c r="A19" s="80" t="s">
        <v>104</v>
      </c>
      <c r="B19" s="77" t="s">
        <v>105</v>
      </c>
      <c r="C19" s="77" t="s">
        <v>106</v>
      </c>
      <c r="D19" s="83" t="s">
        <v>107</v>
      </c>
      <c r="E19" s="77"/>
      <c r="F19" s="77">
        <v>102335650</v>
      </c>
      <c r="G19" s="64"/>
    </row>
    <row r="20" s="1" customFormat="1" ht="25" customHeight="1" spans="1:7">
      <c r="A20" s="84" t="s">
        <v>108</v>
      </c>
      <c r="B20" s="77"/>
      <c r="C20" s="77"/>
      <c r="D20" s="83" t="s">
        <v>109</v>
      </c>
      <c r="E20" s="77"/>
      <c r="F20" s="77"/>
      <c r="G20" s="64"/>
    </row>
    <row r="21" s="1" customFormat="1" ht="25" customHeight="1" spans="1:7">
      <c r="A21" s="84" t="s">
        <v>110</v>
      </c>
      <c r="B21" s="77"/>
      <c r="C21" s="77"/>
      <c r="D21" s="83" t="s">
        <v>111</v>
      </c>
      <c r="E21" s="77"/>
      <c r="F21" s="77"/>
      <c r="G21" s="64"/>
    </row>
    <row r="22" s="1" customFormat="1" ht="25" customHeight="1" spans="1:7">
      <c r="A22" s="84" t="s">
        <v>112</v>
      </c>
      <c r="B22" s="77"/>
      <c r="C22" s="77"/>
      <c r="D22" s="83" t="s">
        <v>113</v>
      </c>
      <c r="E22" s="77"/>
      <c r="F22" s="77"/>
      <c r="G22" s="64"/>
    </row>
    <row r="23" s="1" customFormat="1" ht="25" customHeight="1" spans="1:7">
      <c r="A23" s="76" t="s">
        <v>72</v>
      </c>
      <c r="B23" s="77"/>
      <c r="C23" s="77"/>
      <c r="D23" s="83" t="s">
        <v>114</v>
      </c>
      <c r="E23" s="85"/>
      <c r="F23" s="86"/>
      <c r="G23" s="64"/>
    </row>
    <row r="24" ht="20" customHeight="1"/>
  </sheetData>
  <mergeCells count="5">
    <mergeCell ref="A2:F2"/>
    <mergeCell ref="A4:D4"/>
    <mergeCell ref="E4:F4"/>
    <mergeCell ref="A5:C5"/>
    <mergeCell ref="D5:F5"/>
  </mergeCells>
  <hyperlinks>
    <hyperlink ref="A6" r:id="rId1" display="项目"/>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4"/>
  <sheetViews>
    <sheetView topLeftCell="A25" workbookViewId="0">
      <selection activeCell="C30" sqref="C30:C31"/>
    </sheetView>
  </sheetViews>
  <sheetFormatPr defaultColWidth="9" defaultRowHeight="14.25" outlineLevelCol="7"/>
  <cols>
    <col min="1" max="1" width="7.75" style="1" customWidth="1"/>
    <col min="2" max="2" width="13.25" style="1" customWidth="1"/>
    <col min="3" max="8" width="12.1416666666667" style="2" customWidth="1"/>
    <col min="9" max="9" width="11.5" style="1"/>
    <col min="10" max="11" width="9" style="1"/>
    <col min="12" max="12" width="11.5" style="1"/>
    <col min="13" max="16383" width="9" style="1"/>
  </cols>
  <sheetData>
    <row r="1" s="1" customFormat="1" spans="1:8">
      <c r="A1" s="41" t="s">
        <v>115</v>
      </c>
      <c r="C1" s="2"/>
      <c r="D1" s="2"/>
      <c r="E1" s="2"/>
      <c r="F1" s="2"/>
      <c r="G1" s="2"/>
      <c r="H1" s="2"/>
    </row>
    <row r="2" s="1" customFormat="1" ht="28.5" customHeight="1" spans="1:8">
      <c r="A2" s="42" t="s">
        <v>116</v>
      </c>
      <c r="B2" s="42"/>
      <c r="C2" s="43"/>
      <c r="D2" s="43"/>
      <c r="E2" s="43"/>
      <c r="F2" s="43"/>
      <c r="G2" s="43"/>
      <c r="H2" s="43"/>
    </row>
    <row r="3" s="1" customFormat="1" ht="20.25" customHeight="1" spans="1:8">
      <c r="A3" s="44" t="s">
        <v>75</v>
      </c>
      <c r="B3" s="45"/>
      <c r="C3" s="46"/>
      <c r="D3" s="2"/>
      <c r="E3" s="2"/>
      <c r="F3" s="2"/>
      <c r="G3" s="2"/>
      <c r="H3" s="47" t="s">
        <v>76</v>
      </c>
    </row>
    <row r="4" s="1" customFormat="1" ht="15" spans="1:8">
      <c r="A4" s="48" t="s">
        <v>79</v>
      </c>
      <c r="B4" s="48" t="s">
        <v>117</v>
      </c>
      <c r="C4" s="49" t="s">
        <v>118</v>
      </c>
      <c r="D4" s="50"/>
      <c r="E4" s="49" t="s">
        <v>109</v>
      </c>
      <c r="F4" s="50"/>
      <c r="G4" s="49" t="s">
        <v>72</v>
      </c>
      <c r="H4" s="50"/>
    </row>
    <row r="5" s="1" customFormat="1" ht="15" spans="1:8">
      <c r="A5" s="51"/>
      <c r="B5" s="51"/>
      <c r="C5" s="36" t="s">
        <v>80</v>
      </c>
      <c r="D5" s="36" t="s">
        <v>119</v>
      </c>
      <c r="E5" s="36" t="s">
        <v>80</v>
      </c>
      <c r="F5" s="36" t="s">
        <v>119</v>
      </c>
      <c r="G5" s="36" t="s">
        <v>80</v>
      </c>
      <c r="H5" s="36" t="s">
        <v>119</v>
      </c>
    </row>
    <row r="6" s="1" customFormat="1" ht="15" spans="1:8">
      <c r="A6" s="52" t="s">
        <v>72</v>
      </c>
      <c r="B6" s="53"/>
      <c r="C6" s="36">
        <f>C7+C16</f>
        <v>103267498.4</v>
      </c>
      <c r="D6" s="36">
        <f>D7+D16+D44+D59</f>
        <v>102335650.24</v>
      </c>
      <c r="E6" s="36"/>
      <c r="F6" s="36"/>
      <c r="G6" s="36">
        <f>C6</f>
        <v>103267498.4</v>
      </c>
      <c r="H6" s="36">
        <f>D6</f>
        <v>102335650.24</v>
      </c>
    </row>
    <row r="7" s="1" customFormat="1" ht="15" spans="1:8">
      <c r="A7" s="48" t="s">
        <v>85</v>
      </c>
      <c r="B7" s="54" t="s">
        <v>120</v>
      </c>
      <c r="C7" s="36">
        <v>43522027.06</v>
      </c>
      <c r="D7" s="36">
        <f>D8+D9+D10+D11+D12+D13+D14+D15</f>
        <v>42290069.54</v>
      </c>
      <c r="E7" s="36"/>
      <c r="F7" s="36"/>
      <c r="G7" s="36">
        <f t="shared" ref="G7:G43" si="0">C7</f>
        <v>43522027.06</v>
      </c>
      <c r="H7" s="36">
        <f t="shared" ref="H7:H38" si="1">D7</f>
        <v>42290069.54</v>
      </c>
    </row>
    <row r="8" s="1" customFormat="1" ht="15" spans="1:8">
      <c r="A8" s="55"/>
      <c r="B8" s="54" t="s">
        <v>121</v>
      </c>
      <c r="C8" s="36">
        <v>13202027</v>
      </c>
      <c r="D8" s="36">
        <v>13002091.3</v>
      </c>
      <c r="E8" s="36"/>
      <c r="F8" s="36"/>
      <c r="G8" s="36"/>
      <c r="H8" s="36">
        <f t="shared" si="1"/>
        <v>13002091.3</v>
      </c>
    </row>
    <row r="9" s="1" customFormat="1" ht="15" spans="1:8">
      <c r="A9" s="55"/>
      <c r="B9" s="54" t="s">
        <v>122</v>
      </c>
      <c r="C9" s="36">
        <v>350000</v>
      </c>
      <c r="D9" s="36">
        <v>304893</v>
      </c>
      <c r="E9" s="36"/>
      <c r="F9" s="36"/>
      <c r="G9" s="36">
        <f t="shared" si="0"/>
        <v>350000</v>
      </c>
      <c r="H9" s="36">
        <f t="shared" si="1"/>
        <v>304893</v>
      </c>
    </row>
    <row r="10" s="1" customFormat="1" ht="15" spans="1:8">
      <c r="A10" s="55"/>
      <c r="B10" s="54" t="s">
        <v>123</v>
      </c>
      <c r="C10" s="36">
        <v>800000</v>
      </c>
      <c r="D10" s="36">
        <v>699500</v>
      </c>
      <c r="E10" s="36"/>
      <c r="F10" s="36"/>
      <c r="G10" s="36">
        <f t="shared" si="0"/>
        <v>800000</v>
      </c>
      <c r="H10" s="36">
        <f t="shared" si="1"/>
        <v>699500</v>
      </c>
    </row>
    <row r="11" s="1" customFormat="1" ht="18" customHeight="1" spans="1:8">
      <c r="A11" s="55"/>
      <c r="B11" s="54" t="s">
        <v>124</v>
      </c>
      <c r="C11" s="36">
        <v>6300000</v>
      </c>
      <c r="D11" s="36">
        <v>6150990.95</v>
      </c>
      <c r="E11" s="36"/>
      <c r="F11" s="36"/>
      <c r="G11" s="36">
        <f t="shared" si="0"/>
        <v>6300000</v>
      </c>
      <c r="H11" s="36">
        <f t="shared" si="1"/>
        <v>6150990.95</v>
      </c>
    </row>
    <row r="12" s="1" customFormat="1" ht="15" spans="1:8">
      <c r="A12" s="55"/>
      <c r="B12" s="54" t="s">
        <v>125</v>
      </c>
      <c r="C12" s="36"/>
      <c r="D12" s="36"/>
      <c r="E12" s="36"/>
      <c r="F12" s="36"/>
      <c r="G12" s="36">
        <f t="shared" si="0"/>
        <v>0</v>
      </c>
      <c r="H12" s="36"/>
    </row>
    <row r="13" s="1" customFormat="1" ht="20.25" customHeight="1" spans="1:8">
      <c r="A13" s="55"/>
      <c r="B13" s="54" t="s">
        <v>126</v>
      </c>
      <c r="C13" s="36">
        <v>100000</v>
      </c>
      <c r="D13" s="36">
        <v>83370</v>
      </c>
      <c r="E13" s="36"/>
      <c r="F13" s="36"/>
      <c r="G13" s="36">
        <f t="shared" si="0"/>
        <v>100000</v>
      </c>
      <c r="H13" s="36">
        <f t="shared" si="1"/>
        <v>83370</v>
      </c>
    </row>
    <row r="14" s="1" customFormat="1" ht="19.5" customHeight="1" spans="1:8">
      <c r="A14" s="55"/>
      <c r="B14" s="54" t="s">
        <v>127</v>
      </c>
      <c r="C14" s="36">
        <v>21570000</v>
      </c>
      <c r="D14" s="36">
        <v>21146536.29</v>
      </c>
      <c r="E14" s="36"/>
      <c r="F14" s="36"/>
      <c r="G14" s="36">
        <f t="shared" si="0"/>
        <v>21570000</v>
      </c>
      <c r="H14" s="36">
        <f t="shared" si="1"/>
        <v>21146536.29</v>
      </c>
    </row>
    <row r="15" s="1" customFormat="1" ht="19.5" customHeight="1" spans="1:8">
      <c r="A15" s="51"/>
      <c r="B15" s="56" t="s">
        <v>128</v>
      </c>
      <c r="C15" s="57">
        <v>1200000</v>
      </c>
      <c r="D15" s="36">
        <v>902688</v>
      </c>
      <c r="E15" s="36"/>
      <c r="F15" s="36"/>
      <c r="G15" s="36">
        <f t="shared" si="0"/>
        <v>1200000</v>
      </c>
      <c r="H15" s="36">
        <f t="shared" si="1"/>
        <v>902688</v>
      </c>
    </row>
    <row r="16" s="1" customFormat="1" ht="15" spans="1:8">
      <c r="A16" s="48" t="s">
        <v>87</v>
      </c>
      <c r="B16" s="54" t="s">
        <v>120</v>
      </c>
      <c r="C16" s="36">
        <v>59745471.34</v>
      </c>
      <c r="D16" s="36">
        <v>54153866.54</v>
      </c>
      <c r="E16" s="36"/>
      <c r="F16" s="36"/>
      <c r="G16" s="36">
        <f t="shared" si="0"/>
        <v>59745471.34</v>
      </c>
      <c r="H16" s="36">
        <f t="shared" si="1"/>
        <v>54153866.54</v>
      </c>
    </row>
    <row r="17" s="1" customFormat="1" ht="15" spans="1:8">
      <c r="A17" s="55"/>
      <c r="B17" s="54" t="s">
        <v>129</v>
      </c>
      <c r="C17" s="36">
        <v>700000</v>
      </c>
      <c r="D17" s="36">
        <v>654738.9</v>
      </c>
      <c r="E17" s="36"/>
      <c r="F17" s="36"/>
      <c r="G17" s="36">
        <f t="shared" si="0"/>
        <v>700000</v>
      </c>
      <c r="H17" s="36">
        <f t="shared" si="1"/>
        <v>654738.9</v>
      </c>
    </row>
    <row r="18" s="1" customFormat="1" ht="15" spans="1:8">
      <c r="A18" s="55"/>
      <c r="B18" s="54" t="s">
        <v>130</v>
      </c>
      <c r="C18" s="36">
        <v>800000</v>
      </c>
      <c r="D18" s="36">
        <v>680344</v>
      </c>
      <c r="E18" s="36"/>
      <c r="F18" s="36"/>
      <c r="G18" s="36">
        <f t="shared" si="0"/>
        <v>800000</v>
      </c>
      <c r="H18" s="36">
        <f t="shared" si="1"/>
        <v>680344</v>
      </c>
    </row>
    <row r="19" s="1" customFormat="1" ht="15" spans="1:8">
      <c r="A19" s="55"/>
      <c r="B19" s="54" t="s">
        <v>131</v>
      </c>
      <c r="C19" s="36">
        <v>150000</v>
      </c>
      <c r="D19" s="36">
        <v>135960</v>
      </c>
      <c r="E19" s="36"/>
      <c r="F19" s="36"/>
      <c r="G19" s="36">
        <f t="shared" si="0"/>
        <v>150000</v>
      </c>
      <c r="H19" s="36">
        <f t="shared" si="1"/>
        <v>135960</v>
      </c>
    </row>
    <row r="20" s="1" customFormat="1" ht="15" spans="1:8">
      <c r="A20" s="55"/>
      <c r="B20" s="54" t="s">
        <v>132</v>
      </c>
      <c r="C20" s="36">
        <v>5000</v>
      </c>
      <c r="D20" s="36">
        <v>4873.67</v>
      </c>
      <c r="E20" s="36"/>
      <c r="F20" s="36"/>
      <c r="G20" s="36">
        <f t="shared" si="0"/>
        <v>5000</v>
      </c>
      <c r="H20" s="36">
        <f t="shared" si="1"/>
        <v>4873.67</v>
      </c>
    </row>
    <row r="21" s="1" customFormat="1" ht="15" spans="1:8">
      <c r="A21" s="55"/>
      <c r="B21" s="54" t="s">
        <v>133</v>
      </c>
      <c r="C21" s="36">
        <v>300000</v>
      </c>
      <c r="D21" s="36">
        <v>255572.99</v>
      </c>
      <c r="E21" s="36"/>
      <c r="F21" s="36"/>
      <c r="G21" s="36">
        <f t="shared" si="0"/>
        <v>300000</v>
      </c>
      <c r="H21" s="36">
        <f t="shared" si="1"/>
        <v>255572.99</v>
      </c>
    </row>
    <row r="22" s="1" customFormat="1" ht="15" spans="1:8">
      <c r="A22" s="55"/>
      <c r="B22" s="54" t="s">
        <v>134</v>
      </c>
      <c r="C22" s="36">
        <v>1500000</v>
      </c>
      <c r="D22" s="36">
        <v>1346922.1</v>
      </c>
      <c r="E22" s="36"/>
      <c r="F22" s="36"/>
      <c r="G22" s="36">
        <f t="shared" si="0"/>
        <v>1500000</v>
      </c>
      <c r="H22" s="36">
        <f t="shared" si="1"/>
        <v>1346922.1</v>
      </c>
    </row>
    <row r="23" s="1" customFormat="1" ht="15" spans="1:8">
      <c r="A23" s="55"/>
      <c r="B23" s="54" t="s">
        <v>135</v>
      </c>
      <c r="C23" s="36">
        <v>80000</v>
      </c>
      <c r="D23" s="36">
        <v>66923</v>
      </c>
      <c r="E23" s="36"/>
      <c r="F23" s="36"/>
      <c r="G23" s="36">
        <f t="shared" si="0"/>
        <v>80000</v>
      </c>
      <c r="H23" s="36">
        <f t="shared" si="1"/>
        <v>66923</v>
      </c>
    </row>
    <row r="24" s="1" customFormat="1" ht="15" spans="1:8">
      <c r="A24" s="55"/>
      <c r="B24" s="54" t="s">
        <v>136</v>
      </c>
      <c r="C24" s="36"/>
      <c r="D24" s="36"/>
      <c r="E24" s="36"/>
      <c r="F24" s="36"/>
      <c r="G24" s="36">
        <f t="shared" si="0"/>
        <v>0</v>
      </c>
      <c r="H24" s="36"/>
    </row>
    <row r="25" s="1" customFormat="1" ht="17.25" customHeight="1" spans="1:8">
      <c r="A25" s="55"/>
      <c r="B25" s="54" t="s">
        <v>137</v>
      </c>
      <c r="C25" s="36">
        <v>190000</v>
      </c>
      <c r="D25" s="36">
        <v>182400</v>
      </c>
      <c r="E25" s="36"/>
      <c r="F25" s="36"/>
      <c r="G25" s="36">
        <f t="shared" si="0"/>
        <v>190000</v>
      </c>
      <c r="H25" s="36">
        <f t="shared" si="1"/>
        <v>182400</v>
      </c>
    </row>
    <row r="26" s="1" customFormat="1" ht="15" spans="1:8">
      <c r="A26" s="55"/>
      <c r="B26" s="54" t="s">
        <v>138</v>
      </c>
      <c r="C26" s="36">
        <v>180000</v>
      </c>
      <c r="D26" s="36">
        <v>176694</v>
      </c>
      <c r="E26" s="36"/>
      <c r="F26" s="36"/>
      <c r="G26" s="36">
        <f t="shared" si="0"/>
        <v>180000</v>
      </c>
      <c r="H26" s="36">
        <f t="shared" si="1"/>
        <v>176694</v>
      </c>
    </row>
    <row r="27" s="1" customFormat="1" ht="25.5" spans="1:8">
      <c r="A27" s="55"/>
      <c r="B27" s="54" t="s">
        <v>139</v>
      </c>
      <c r="C27" s="36"/>
      <c r="D27" s="36"/>
      <c r="E27" s="36"/>
      <c r="F27" s="36"/>
      <c r="G27" s="36">
        <f t="shared" si="0"/>
        <v>0</v>
      </c>
      <c r="H27" s="36"/>
    </row>
    <row r="28" s="1" customFormat="1" ht="15" spans="1:8">
      <c r="A28" s="55"/>
      <c r="B28" s="54" t="s">
        <v>140</v>
      </c>
      <c r="C28" s="36">
        <v>2400000</v>
      </c>
      <c r="D28" s="36">
        <v>2375420</v>
      </c>
      <c r="E28" s="36"/>
      <c r="F28" s="36"/>
      <c r="G28" s="36">
        <f t="shared" si="0"/>
        <v>2400000</v>
      </c>
      <c r="H28" s="36">
        <f t="shared" si="1"/>
        <v>2375420</v>
      </c>
    </row>
    <row r="29" s="1" customFormat="1" ht="15" spans="1:8">
      <c r="A29" s="55"/>
      <c r="B29" s="54" t="s">
        <v>141</v>
      </c>
      <c r="C29" s="36"/>
      <c r="D29" s="36"/>
      <c r="E29" s="36"/>
      <c r="F29" s="36"/>
      <c r="G29" s="36">
        <f t="shared" si="0"/>
        <v>0</v>
      </c>
      <c r="H29" s="36"/>
    </row>
    <row r="30" s="1" customFormat="1" ht="15" spans="1:8">
      <c r="A30" s="55"/>
      <c r="B30" s="54" t="s">
        <v>142</v>
      </c>
      <c r="C30" s="36">
        <v>15000</v>
      </c>
      <c r="D30" s="36">
        <v>13492</v>
      </c>
      <c r="E30" s="36"/>
      <c r="F30" s="36"/>
      <c r="G30" s="36">
        <f t="shared" si="0"/>
        <v>15000</v>
      </c>
      <c r="H30" s="36">
        <f t="shared" si="1"/>
        <v>13492</v>
      </c>
    </row>
    <row r="31" s="1" customFormat="1" ht="15" spans="1:8">
      <c r="A31" s="55"/>
      <c r="B31" s="54" t="s">
        <v>143</v>
      </c>
      <c r="C31" s="36">
        <v>60000</v>
      </c>
      <c r="D31" s="36">
        <v>58385</v>
      </c>
      <c r="E31" s="36"/>
      <c r="F31" s="36"/>
      <c r="G31" s="36">
        <f t="shared" si="0"/>
        <v>60000</v>
      </c>
      <c r="H31" s="36">
        <f t="shared" si="1"/>
        <v>58385</v>
      </c>
    </row>
    <row r="32" s="1" customFormat="1" ht="15" spans="1:8">
      <c r="A32" s="55"/>
      <c r="B32" s="54" t="s">
        <v>144</v>
      </c>
      <c r="C32" s="36">
        <v>300000</v>
      </c>
      <c r="D32" s="36">
        <v>247011</v>
      </c>
      <c r="E32" s="36"/>
      <c r="F32" s="36"/>
      <c r="G32" s="36">
        <f t="shared" si="0"/>
        <v>300000</v>
      </c>
      <c r="H32" s="36">
        <f t="shared" si="1"/>
        <v>247011</v>
      </c>
    </row>
    <row r="33" s="1" customFormat="1" ht="15" spans="1:8">
      <c r="A33" s="55"/>
      <c r="B33" s="54" t="s">
        <v>145</v>
      </c>
      <c r="C33" s="36">
        <v>49481471</v>
      </c>
      <c r="D33" s="36">
        <v>45489003.76</v>
      </c>
      <c r="E33" s="36"/>
      <c r="F33" s="36"/>
      <c r="G33" s="36">
        <f t="shared" si="0"/>
        <v>49481471</v>
      </c>
      <c r="H33" s="36">
        <f t="shared" si="1"/>
        <v>45489003.76</v>
      </c>
    </row>
    <row r="34" s="1" customFormat="1" ht="15" spans="1:8">
      <c r="A34" s="55"/>
      <c r="B34" s="54" t="s">
        <v>146</v>
      </c>
      <c r="C34" s="36"/>
      <c r="D34" s="36"/>
      <c r="E34" s="36"/>
      <c r="F34" s="36"/>
      <c r="G34" s="36">
        <f t="shared" si="0"/>
        <v>0</v>
      </c>
      <c r="H34" s="36"/>
    </row>
    <row r="35" s="1" customFormat="1" ht="15" spans="1:8">
      <c r="A35" s="55"/>
      <c r="B35" s="54" t="s">
        <v>147</v>
      </c>
      <c r="C35" s="36"/>
      <c r="D35" s="36"/>
      <c r="E35" s="36"/>
      <c r="F35" s="36"/>
      <c r="G35" s="36">
        <f t="shared" si="0"/>
        <v>0</v>
      </c>
      <c r="H35" s="36"/>
    </row>
    <row r="36" s="1" customFormat="1" ht="15" spans="1:8">
      <c r="A36" s="55"/>
      <c r="B36" s="54" t="s">
        <v>148</v>
      </c>
      <c r="C36" s="36">
        <v>1100000</v>
      </c>
      <c r="D36" s="36">
        <v>1058233</v>
      </c>
      <c r="E36" s="36"/>
      <c r="F36" s="36"/>
      <c r="G36" s="36">
        <f t="shared" si="0"/>
        <v>1100000</v>
      </c>
      <c r="H36" s="36">
        <f t="shared" si="1"/>
        <v>1058233</v>
      </c>
    </row>
    <row r="37" s="1" customFormat="1" ht="15" spans="1:8">
      <c r="A37" s="55"/>
      <c r="B37" s="54" t="s">
        <v>149</v>
      </c>
      <c r="C37" s="36"/>
      <c r="D37" s="36"/>
      <c r="E37" s="36"/>
      <c r="F37" s="36"/>
      <c r="G37" s="36">
        <f t="shared" si="0"/>
        <v>0</v>
      </c>
      <c r="H37" s="36"/>
    </row>
    <row r="38" s="1" customFormat="1" ht="15" spans="1:8">
      <c r="A38" s="55"/>
      <c r="B38" s="54" t="s">
        <v>150</v>
      </c>
      <c r="C38" s="36">
        <v>800000</v>
      </c>
      <c r="D38" s="36">
        <v>790464.12</v>
      </c>
      <c r="E38" s="36"/>
      <c r="F38" s="36"/>
      <c r="G38" s="36">
        <f t="shared" si="0"/>
        <v>800000</v>
      </c>
      <c r="H38" s="36">
        <f t="shared" si="1"/>
        <v>790464.12</v>
      </c>
    </row>
    <row r="39" s="1" customFormat="1" ht="15" spans="1:8">
      <c r="A39" s="55"/>
      <c r="B39" s="54" t="s">
        <v>151</v>
      </c>
      <c r="C39" s="36">
        <v>700000</v>
      </c>
      <c r="D39" s="36">
        <v>66541</v>
      </c>
      <c r="E39" s="36"/>
      <c r="F39" s="36"/>
      <c r="G39" s="36">
        <f t="shared" si="0"/>
        <v>700000</v>
      </c>
      <c r="H39" s="36">
        <f>D39</f>
        <v>66541</v>
      </c>
    </row>
    <row r="40" s="1" customFormat="1" ht="31.5" customHeight="1" spans="1:8">
      <c r="A40" s="55"/>
      <c r="B40" s="54" t="s">
        <v>152</v>
      </c>
      <c r="C40" s="36">
        <v>30000</v>
      </c>
      <c r="D40" s="36">
        <v>4476</v>
      </c>
      <c r="E40" s="36"/>
      <c r="F40" s="36"/>
      <c r="G40" s="36">
        <f t="shared" si="0"/>
        <v>30000</v>
      </c>
      <c r="H40" s="36">
        <f>D40</f>
        <v>4476</v>
      </c>
    </row>
    <row r="41" s="1" customFormat="1" ht="15" spans="1:8">
      <c r="A41" s="55"/>
      <c r="B41" s="54" t="s">
        <v>153</v>
      </c>
      <c r="C41" s="36">
        <v>250000</v>
      </c>
      <c r="D41" s="36">
        <v>164096</v>
      </c>
      <c r="E41" s="36"/>
      <c r="F41" s="36"/>
      <c r="G41" s="36">
        <f t="shared" si="0"/>
        <v>250000</v>
      </c>
      <c r="H41" s="36">
        <f>D41</f>
        <v>164096</v>
      </c>
    </row>
    <row r="42" s="1" customFormat="1" ht="15" spans="1:8">
      <c r="A42" s="55"/>
      <c r="B42" s="54" t="s">
        <v>154</v>
      </c>
      <c r="C42" s="36">
        <v>4000</v>
      </c>
      <c r="D42" s="36">
        <v>2911</v>
      </c>
      <c r="E42" s="36"/>
      <c r="F42" s="36"/>
      <c r="G42" s="36">
        <f t="shared" si="0"/>
        <v>4000</v>
      </c>
      <c r="H42" s="36">
        <f>D42</f>
        <v>2911</v>
      </c>
    </row>
    <row r="43" s="1" customFormat="1" ht="26.25" customHeight="1" spans="1:8">
      <c r="A43" s="51"/>
      <c r="B43" s="54" t="s">
        <v>155</v>
      </c>
      <c r="C43" s="36">
        <v>700000</v>
      </c>
      <c r="D43" s="36">
        <v>379405</v>
      </c>
      <c r="E43" s="36"/>
      <c r="F43" s="36"/>
      <c r="G43" s="36">
        <f t="shared" si="0"/>
        <v>700000</v>
      </c>
      <c r="H43" s="36">
        <f>D43</f>
        <v>379405</v>
      </c>
    </row>
    <row r="44" s="1" customFormat="1" ht="15" spans="1:8">
      <c r="A44" s="48" t="s">
        <v>89</v>
      </c>
      <c r="B44" s="54" t="s">
        <v>120</v>
      </c>
      <c r="C44" s="36"/>
      <c r="D44" s="36">
        <f>D46+D49</f>
        <v>399711</v>
      </c>
      <c r="E44" s="36"/>
      <c r="F44" s="36"/>
      <c r="G44" s="36"/>
      <c r="H44" s="36">
        <f>D44</f>
        <v>399711</v>
      </c>
    </row>
    <row r="45" s="1" customFormat="1" ht="15" spans="1:8">
      <c r="A45" s="55"/>
      <c r="B45" s="54" t="s">
        <v>156</v>
      </c>
      <c r="C45" s="36"/>
      <c r="D45" s="36"/>
      <c r="E45" s="36"/>
      <c r="F45" s="36"/>
      <c r="G45" s="36"/>
      <c r="H45" s="36"/>
    </row>
    <row r="46" s="1" customFormat="1" ht="15" spans="1:8">
      <c r="A46" s="55"/>
      <c r="B46" s="54" t="s">
        <v>157</v>
      </c>
      <c r="C46" s="36"/>
      <c r="D46" s="36">
        <v>317056</v>
      </c>
      <c r="E46" s="36"/>
      <c r="F46" s="36"/>
      <c r="G46" s="36"/>
      <c r="H46" s="36">
        <f>D46</f>
        <v>317056</v>
      </c>
    </row>
    <row r="47" s="1" customFormat="1" ht="19.5" customHeight="1" spans="1:8">
      <c r="A47" s="55"/>
      <c r="B47" s="54" t="s">
        <v>158</v>
      </c>
      <c r="C47" s="36"/>
      <c r="D47" s="36"/>
      <c r="E47" s="36"/>
      <c r="F47" s="36"/>
      <c r="G47" s="36"/>
      <c r="H47" s="36"/>
    </row>
    <row r="48" s="1" customFormat="1" ht="15" spans="1:8">
      <c r="A48" s="55"/>
      <c r="B48" s="54" t="s">
        <v>159</v>
      </c>
      <c r="C48" s="36"/>
      <c r="D48" s="36"/>
      <c r="E48" s="36"/>
      <c r="F48" s="36"/>
      <c r="G48" s="36"/>
      <c r="H48" s="36"/>
    </row>
    <row r="49" s="1" customFormat="1" ht="15" spans="1:8">
      <c r="A49" s="55"/>
      <c r="B49" s="54" t="s">
        <v>160</v>
      </c>
      <c r="C49" s="36"/>
      <c r="D49" s="36">
        <v>82655</v>
      </c>
      <c r="E49" s="36"/>
      <c r="F49" s="36"/>
      <c r="G49" s="36"/>
      <c r="H49" s="36">
        <f>D49</f>
        <v>82655</v>
      </c>
    </row>
    <row r="50" s="1" customFormat="1" ht="15" spans="1:8">
      <c r="A50" s="55"/>
      <c r="B50" s="54" t="s">
        <v>161</v>
      </c>
      <c r="C50" s="36"/>
      <c r="D50" s="36"/>
      <c r="E50" s="36"/>
      <c r="F50" s="36"/>
      <c r="G50" s="36"/>
      <c r="H50" s="36"/>
    </row>
    <row r="51" s="1" customFormat="1" ht="15" spans="1:8">
      <c r="A51" s="55"/>
      <c r="B51" s="54" t="s">
        <v>162</v>
      </c>
      <c r="C51" s="36"/>
      <c r="D51" s="36"/>
      <c r="E51" s="36"/>
      <c r="F51" s="36"/>
      <c r="G51" s="36"/>
      <c r="H51" s="36"/>
    </row>
    <row r="52" s="1" customFormat="1" ht="15" spans="1:8">
      <c r="A52" s="55"/>
      <c r="B52" s="54" t="s">
        <v>163</v>
      </c>
      <c r="C52" s="36"/>
      <c r="D52" s="36"/>
      <c r="E52" s="36"/>
      <c r="F52" s="36"/>
      <c r="G52" s="36"/>
      <c r="H52" s="36"/>
    </row>
    <row r="53" s="1" customFormat="1" ht="15" spans="1:8">
      <c r="A53" s="55"/>
      <c r="B53" s="54" t="s">
        <v>164</v>
      </c>
      <c r="C53" s="36"/>
      <c r="D53" s="36"/>
      <c r="E53" s="36"/>
      <c r="F53" s="36"/>
      <c r="G53" s="36"/>
      <c r="H53" s="36"/>
    </row>
    <row r="54" s="1" customFormat="1" ht="15" spans="1:8">
      <c r="A54" s="55"/>
      <c r="B54" s="54" t="s">
        <v>165</v>
      </c>
      <c r="C54" s="36"/>
      <c r="D54" s="36"/>
      <c r="E54" s="36"/>
      <c r="F54" s="36"/>
      <c r="G54" s="36"/>
      <c r="H54" s="36"/>
    </row>
    <row r="55" s="1" customFormat="1" ht="15" spans="1:8">
      <c r="A55" s="55"/>
      <c r="B55" s="54" t="s">
        <v>166</v>
      </c>
      <c r="C55" s="36"/>
      <c r="D55" s="36"/>
      <c r="E55" s="36"/>
      <c r="F55" s="36"/>
      <c r="G55" s="36"/>
      <c r="H55" s="36"/>
    </row>
    <row r="56" s="1" customFormat="1" ht="15" spans="1:8">
      <c r="A56" s="55"/>
      <c r="B56" s="54" t="s">
        <v>167</v>
      </c>
      <c r="C56" s="36"/>
      <c r="D56" s="36"/>
      <c r="E56" s="36"/>
      <c r="F56" s="36"/>
      <c r="G56" s="36"/>
      <c r="H56" s="36"/>
    </row>
    <row r="57" s="1" customFormat="1" ht="15" spans="1:8">
      <c r="A57" s="55"/>
      <c r="B57" s="54" t="s">
        <v>168</v>
      </c>
      <c r="C57" s="36"/>
      <c r="D57" s="36"/>
      <c r="E57" s="36"/>
      <c r="F57" s="36"/>
      <c r="G57" s="36"/>
      <c r="H57" s="36"/>
    </row>
    <row r="58" s="1" customFormat="1" ht="28.5" customHeight="1" spans="1:8">
      <c r="A58" s="51"/>
      <c r="B58" s="54" t="s">
        <v>169</v>
      </c>
      <c r="C58" s="36"/>
      <c r="D58" s="36"/>
      <c r="E58" s="36"/>
      <c r="F58" s="36"/>
      <c r="G58" s="36"/>
      <c r="H58" s="36"/>
    </row>
    <row r="59" s="1" customFormat="1" ht="15" spans="1:8">
      <c r="A59" s="48" t="s">
        <v>97</v>
      </c>
      <c r="B59" s="54" t="s">
        <v>120</v>
      </c>
      <c r="C59" s="36"/>
      <c r="D59" s="36">
        <f>D61+D62+D65</f>
        <v>5492003.16</v>
      </c>
      <c r="E59" s="36"/>
      <c r="F59" s="36"/>
      <c r="G59" s="36"/>
      <c r="H59" s="36">
        <f>D59</f>
        <v>5492003.16</v>
      </c>
    </row>
    <row r="60" s="1" customFormat="1" ht="15" spans="1:8">
      <c r="A60" s="55"/>
      <c r="B60" s="54" t="s">
        <v>170</v>
      </c>
      <c r="C60" s="36"/>
      <c r="D60" s="36"/>
      <c r="E60" s="36"/>
      <c r="F60" s="36"/>
      <c r="G60" s="36"/>
      <c r="H60" s="36"/>
    </row>
    <row r="61" s="1" customFormat="1" ht="15" spans="1:8">
      <c r="A61" s="55"/>
      <c r="B61" s="54" t="s">
        <v>171</v>
      </c>
      <c r="C61" s="36"/>
      <c r="D61" s="36">
        <v>71606.19</v>
      </c>
      <c r="E61" s="36"/>
      <c r="F61" s="36"/>
      <c r="G61" s="36"/>
      <c r="H61" s="36">
        <f>D61</f>
        <v>71606.19</v>
      </c>
    </row>
    <row r="62" s="1" customFormat="1" ht="15" spans="1:8">
      <c r="A62" s="55"/>
      <c r="B62" s="54" t="s">
        <v>172</v>
      </c>
      <c r="C62" s="36"/>
      <c r="D62" s="36">
        <v>5385846.97</v>
      </c>
      <c r="E62" s="36"/>
      <c r="F62" s="36"/>
      <c r="G62" s="36"/>
      <c r="H62" s="36">
        <f>D62</f>
        <v>5385846.97</v>
      </c>
    </row>
    <row r="63" s="1" customFormat="1" ht="22.5" customHeight="1" spans="1:8">
      <c r="A63" s="55"/>
      <c r="B63" s="54" t="s">
        <v>173</v>
      </c>
      <c r="C63" s="36"/>
      <c r="D63" s="36"/>
      <c r="E63" s="36"/>
      <c r="F63" s="36"/>
      <c r="G63" s="36"/>
      <c r="H63" s="36"/>
    </row>
    <row r="64" s="1" customFormat="1" ht="15" spans="1:8">
      <c r="A64" s="55"/>
      <c r="B64" s="54" t="s">
        <v>174</v>
      </c>
      <c r="C64" s="36"/>
      <c r="D64" s="36"/>
      <c r="E64" s="36"/>
      <c r="F64" s="36"/>
      <c r="G64" s="36"/>
      <c r="H64" s="36"/>
    </row>
    <row r="65" s="1" customFormat="1" ht="31.5" customHeight="1" spans="1:8">
      <c r="A65" s="55"/>
      <c r="B65" s="54" t="s">
        <v>175</v>
      </c>
      <c r="C65" s="36"/>
      <c r="D65" s="36">
        <v>34550</v>
      </c>
      <c r="E65" s="36"/>
      <c r="F65" s="36"/>
      <c r="G65" s="36"/>
      <c r="H65" s="36">
        <v>34550</v>
      </c>
    </row>
    <row r="66" s="1" customFormat="1" ht="15" spans="1:8">
      <c r="A66" s="55"/>
      <c r="B66" s="54" t="s">
        <v>176</v>
      </c>
      <c r="C66" s="36"/>
      <c r="D66" s="36"/>
      <c r="E66" s="36"/>
      <c r="F66" s="36"/>
      <c r="G66" s="36"/>
      <c r="H66" s="36"/>
    </row>
    <row r="67" s="1" customFormat="1" ht="21.75" customHeight="1" spans="1:8">
      <c r="A67" s="55"/>
      <c r="B67" s="54" t="s">
        <v>177</v>
      </c>
      <c r="C67" s="36"/>
      <c r="D67" s="36"/>
      <c r="E67" s="36"/>
      <c r="F67" s="36"/>
      <c r="G67" s="36"/>
      <c r="H67" s="36"/>
    </row>
    <row r="68" s="1" customFormat="1" ht="20.25" customHeight="1" spans="1:8">
      <c r="A68" s="55"/>
      <c r="B68" s="56" t="s">
        <v>178</v>
      </c>
      <c r="C68" s="36"/>
      <c r="D68" s="36"/>
      <c r="E68" s="36"/>
      <c r="F68" s="36"/>
      <c r="G68" s="36"/>
      <c r="H68" s="36"/>
    </row>
    <row r="69" s="1" customFormat="1" ht="18" customHeight="1" spans="1:8">
      <c r="A69" s="51"/>
      <c r="B69" s="56" t="s">
        <v>179</v>
      </c>
      <c r="C69" s="36"/>
      <c r="D69" s="36"/>
      <c r="E69" s="36"/>
      <c r="F69" s="36"/>
      <c r="G69" s="36"/>
      <c r="H69" s="36"/>
    </row>
    <row r="70" s="1" customFormat="1" ht="15" spans="1:8">
      <c r="A70" s="48" t="s">
        <v>99</v>
      </c>
      <c r="B70" s="54" t="s">
        <v>120</v>
      </c>
      <c r="C70" s="36"/>
      <c r="D70" s="36"/>
      <c r="E70" s="36"/>
      <c r="F70" s="36"/>
      <c r="G70" s="36"/>
      <c r="H70" s="36"/>
    </row>
    <row r="71" s="1" customFormat="1" ht="15" spans="1:8">
      <c r="A71" s="55"/>
      <c r="B71" s="54" t="s">
        <v>170</v>
      </c>
      <c r="C71" s="36"/>
      <c r="D71" s="36"/>
      <c r="E71" s="36"/>
      <c r="F71" s="36"/>
      <c r="G71" s="36"/>
      <c r="H71" s="36"/>
    </row>
    <row r="72" s="1" customFormat="1" ht="15" spans="1:8">
      <c r="A72" s="55"/>
      <c r="B72" s="54" t="s">
        <v>171</v>
      </c>
      <c r="C72" s="36"/>
      <c r="D72" s="36"/>
      <c r="E72" s="36"/>
      <c r="F72" s="36"/>
      <c r="G72" s="36"/>
      <c r="H72" s="36"/>
    </row>
    <row r="73" s="1" customFormat="1" ht="15" spans="1:8">
      <c r="A73" s="55"/>
      <c r="B73" s="54" t="s">
        <v>172</v>
      </c>
      <c r="C73" s="58"/>
      <c r="D73" s="36"/>
      <c r="E73" s="36"/>
      <c r="F73" s="36"/>
      <c r="G73" s="58"/>
      <c r="H73" s="36"/>
    </row>
    <row r="74" s="1" customFormat="1" ht="15" spans="1:8">
      <c r="A74" s="55"/>
      <c r="B74" s="54" t="s">
        <v>173</v>
      </c>
      <c r="C74" s="36"/>
      <c r="D74" s="36"/>
      <c r="E74" s="36"/>
      <c r="F74" s="36"/>
      <c r="G74" s="36"/>
      <c r="H74" s="36"/>
    </row>
    <row r="75" s="1" customFormat="1" ht="15" spans="1:8">
      <c r="A75" s="55"/>
      <c r="B75" s="54" t="s">
        <v>174</v>
      </c>
      <c r="C75" s="36"/>
      <c r="D75" s="36"/>
      <c r="E75" s="36"/>
      <c r="F75" s="36"/>
      <c r="G75" s="36"/>
      <c r="H75" s="36"/>
    </row>
    <row r="76" s="1" customFormat="1" ht="25.5" spans="1:8">
      <c r="A76" s="55"/>
      <c r="B76" s="54" t="s">
        <v>175</v>
      </c>
      <c r="C76" s="36"/>
      <c r="D76" s="36"/>
      <c r="E76" s="36"/>
      <c r="F76" s="36"/>
      <c r="G76" s="36"/>
      <c r="H76" s="36"/>
    </row>
    <row r="77" s="1" customFormat="1" ht="15" spans="1:8">
      <c r="A77" s="55"/>
      <c r="B77" s="54" t="s">
        <v>176</v>
      </c>
      <c r="C77" s="36"/>
      <c r="D77" s="36"/>
      <c r="E77" s="36"/>
      <c r="F77" s="36"/>
      <c r="G77" s="36"/>
      <c r="H77" s="36"/>
    </row>
    <row r="78" s="1" customFormat="1" ht="15" spans="1:8">
      <c r="A78" s="55"/>
      <c r="B78" s="54" t="s">
        <v>180</v>
      </c>
      <c r="C78" s="36"/>
      <c r="D78" s="36"/>
      <c r="E78" s="36"/>
      <c r="F78" s="36"/>
      <c r="G78" s="36"/>
      <c r="H78" s="36"/>
    </row>
    <row r="79" s="1" customFormat="1" ht="15" spans="1:8">
      <c r="A79" s="55"/>
      <c r="B79" s="54" t="s">
        <v>181</v>
      </c>
      <c r="C79" s="36"/>
      <c r="D79" s="36"/>
      <c r="E79" s="36"/>
      <c r="F79" s="36"/>
      <c r="G79" s="36"/>
      <c r="H79" s="36"/>
    </row>
    <row r="80" s="1" customFormat="1" ht="31.5" customHeight="1" spans="1:8">
      <c r="A80" s="55"/>
      <c r="B80" s="54" t="s">
        <v>182</v>
      </c>
      <c r="C80" s="36"/>
      <c r="D80" s="36"/>
      <c r="E80" s="36"/>
      <c r="F80" s="36"/>
      <c r="G80" s="36"/>
      <c r="H80" s="36"/>
    </row>
    <row r="81" s="1" customFormat="1" ht="15" spans="1:8">
      <c r="A81" s="55"/>
      <c r="B81" s="54" t="s">
        <v>183</v>
      </c>
      <c r="C81" s="36"/>
      <c r="D81" s="36"/>
      <c r="E81" s="36"/>
      <c r="F81" s="36"/>
      <c r="G81" s="36"/>
      <c r="H81" s="36"/>
    </row>
    <row r="82" s="1" customFormat="1" ht="15" spans="1:8">
      <c r="A82" s="55"/>
      <c r="B82" s="54" t="s">
        <v>177</v>
      </c>
      <c r="C82" s="36"/>
      <c r="D82" s="36"/>
      <c r="E82" s="36"/>
      <c r="F82" s="36"/>
      <c r="G82" s="36"/>
      <c r="H82" s="36"/>
    </row>
    <row r="83" s="1" customFormat="1" ht="20.25" customHeight="1" spans="1:8">
      <c r="A83" s="55"/>
      <c r="B83" s="56" t="s">
        <v>178</v>
      </c>
      <c r="C83" s="36"/>
      <c r="D83" s="36"/>
      <c r="E83" s="36"/>
      <c r="F83" s="36"/>
      <c r="G83" s="36"/>
      <c r="H83" s="36"/>
    </row>
    <row r="84" s="1" customFormat="1" ht="15" spans="1:8">
      <c r="A84" s="51"/>
      <c r="B84" s="54" t="s">
        <v>99</v>
      </c>
      <c r="C84" s="36"/>
      <c r="D84" s="36"/>
      <c r="E84" s="36"/>
      <c r="F84" s="36"/>
      <c r="G84" s="36"/>
      <c r="H84" s="36"/>
    </row>
    <row r="85" s="1" customFormat="1" ht="15" spans="1:8">
      <c r="A85" s="48" t="s">
        <v>184</v>
      </c>
      <c r="B85" s="54" t="s">
        <v>120</v>
      </c>
      <c r="C85" s="36"/>
      <c r="D85" s="36"/>
      <c r="E85" s="36"/>
      <c r="F85" s="36"/>
      <c r="G85" s="36"/>
      <c r="H85" s="36"/>
    </row>
    <row r="86" s="1" customFormat="1" ht="15" spans="1:8">
      <c r="A86" s="55"/>
      <c r="B86" s="54" t="s">
        <v>185</v>
      </c>
      <c r="C86" s="36"/>
      <c r="D86" s="36"/>
      <c r="E86" s="36"/>
      <c r="F86" s="36"/>
      <c r="G86" s="36"/>
      <c r="H86" s="36"/>
    </row>
    <row r="87" s="1" customFormat="1" ht="15" spans="1:8">
      <c r="A87" s="55"/>
      <c r="B87" s="54" t="s">
        <v>186</v>
      </c>
      <c r="C87" s="36"/>
      <c r="D87" s="36"/>
      <c r="E87" s="36"/>
      <c r="F87" s="36"/>
      <c r="G87" s="36"/>
      <c r="H87" s="36"/>
    </row>
    <row r="88" s="1" customFormat="1" ht="15" spans="1:8">
      <c r="A88" s="55"/>
      <c r="B88" s="54" t="s">
        <v>187</v>
      </c>
      <c r="C88" s="36"/>
      <c r="D88" s="36"/>
      <c r="E88" s="36"/>
      <c r="F88" s="36"/>
      <c r="G88" s="36"/>
      <c r="H88" s="36"/>
    </row>
    <row r="89" s="1" customFormat="1" ht="29.25" customHeight="1" spans="1:8">
      <c r="A89" s="51"/>
      <c r="B89" s="54" t="s">
        <v>188</v>
      </c>
      <c r="C89" s="36"/>
      <c r="D89" s="36"/>
      <c r="E89" s="36"/>
      <c r="F89" s="36"/>
      <c r="G89" s="36"/>
      <c r="H89" s="36"/>
    </row>
    <row r="90" s="1" customFormat="1" ht="15" spans="1:8">
      <c r="A90" s="48" t="s">
        <v>95</v>
      </c>
      <c r="B90" s="54" t="s">
        <v>120</v>
      </c>
      <c r="C90" s="36"/>
      <c r="D90" s="36"/>
      <c r="E90" s="36"/>
      <c r="F90" s="36"/>
      <c r="G90" s="36"/>
      <c r="H90" s="36"/>
    </row>
    <row r="91" s="1" customFormat="1" ht="15" spans="1:8">
      <c r="A91" s="55"/>
      <c r="B91" s="54" t="s">
        <v>189</v>
      </c>
      <c r="C91" s="36"/>
      <c r="D91" s="36"/>
      <c r="E91" s="36"/>
      <c r="F91" s="36"/>
      <c r="G91" s="36"/>
      <c r="H91" s="36"/>
    </row>
    <row r="92" s="1" customFormat="1" ht="25.5" spans="1:8">
      <c r="A92" s="55"/>
      <c r="B92" s="54" t="s">
        <v>190</v>
      </c>
      <c r="C92" s="36"/>
      <c r="D92" s="36"/>
      <c r="E92" s="36"/>
      <c r="F92" s="36"/>
      <c r="G92" s="36"/>
      <c r="H92" s="36"/>
    </row>
    <row r="93" s="1" customFormat="1" ht="24.75" customHeight="1" spans="1:8">
      <c r="A93" s="55"/>
      <c r="B93" s="54" t="s">
        <v>191</v>
      </c>
      <c r="C93" s="36"/>
      <c r="D93" s="36"/>
      <c r="E93" s="36"/>
      <c r="F93" s="36"/>
      <c r="G93" s="36"/>
      <c r="H93" s="36"/>
    </row>
    <row r="94" s="1" customFormat="1" ht="33" customHeight="1" spans="1:8">
      <c r="A94" s="55"/>
      <c r="B94" s="54" t="s">
        <v>192</v>
      </c>
      <c r="C94" s="36"/>
      <c r="D94" s="36"/>
      <c r="E94" s="36"/>
      <c r="F94" s="36"/>
      <c r="G94" s="36"/>
      <c r="H94" s="36"/>
    </row>
    <row r="95" s="1" customFormat="1" ht="33.75" customHeight="1" spans="1:8">
      <c r="A95" s="55"/>
      <c r="B95" s="54" t="s">
        <v>193</v>
      </c>
      <c r="C95" s="36"/>
      <c r="D95" s="36"/>
      <c r="E95" s="36"/>
      <c r="F95" s="36"/>
      <c r="G95" s="36"/>
      <c r="H95" s="36"/>
    </row>
    <row r="96" s="1" customFormat="1" ht="25.5" spans="1:8">
      <c r="A96" s="51"/>
      <c r="B96" s="54" t="s">
        <v>194</v>
      </c>
      <c r="C96" s="36"/>
      <c r="D96" s="36"/>
      <c r="E96" s="36"/>
      <c r="F96" s="36"/>
      <c r="G96" s="36"/>
      <c r="H96" s="36"/>
    </row>
    <row r="97" s="1" customFormat="1" ht="18.75" customHeight="1" spans="1:8">
      <c r="A97" s="48" t="s">
        <v>93</v>
      </c>
      <c r="B97" s="59" t="s">
        <v>120</v>
      </c>
      <c r="C97" s="60"/>
      <c r="D97" s="61"/>
      <c r="E97" s="36"/>
      <c r="F97" s="61"/>
      <c r="G97" s="60"/>
      <c r="H97" s="36"/>
    </row>
    <row r="98" s="1" customFormat="1" ht="18.75" customHeight="1" spans="1:8">
      <c r="A98" s="55"/>
      <c r="B98" s="59" t="s">
        <v>195</v>
      </c>
      <c r="C98" s="60"/>
      <c r="D98" s="36"/>
      <c r="E98" s="61"/>
      <c r="F98" s="36"/>
      <c r="G98" s="60"/>
      <c r="H98" s="36"/>
    </row>
    <row r="99" s="1" customFormat="1" ht="19.5" customHeight="1" spans="1:8">
      <c r="A99" s="51"/>
      <c r="B99" s="59" t="s">
        <v>196</v>
      </c>
      <c r="C99" s="60"/>
      <c r="D99" s="36"/>
      <c r="E99" s="61"/>
      <c r="F99" s="36"/>
      <c r="G99" s="60"/>
      <c r="H99" s="36"/>
    </row>
    <row r="100" s="1" customFormat="1" ht="17.25" customHeight="1" spans="1:8">
      <c r="A100" s="48" t="s">
        <v>101</v>
      </c>
      <c r="B100" s="59" t="s">
        <v>120</v>
      </c>
      <c r="C100" s="60"/>
      <c r="D100" s="61"/>
      <c r="E100" s="36"/>
      <c r="F100" s="61"/>
      <c r="G100" s="60"/>
      <c r="H100" s="36"/>
    </row>
    <row r="101" s="1" customFormat="1" ht="17.25" customHeight="1" spans="1:8">
      <c r="A101" s="55"/>
      <c r="B101" s="59" t="s">
        <v>197</v>
      </c>
      <c r="C101" s="60"/>
      <c r="D101" s="36"/>
      <c r="E101" s="61"/>
      <c r="F101" s="36"/>
      <c r="G101" s="60"/>
      <c r="H101" s="36"/>
    </row>
    <row r="102" s="1" customFormat="1" ht="16.5" customHeight="1" spans="1:8">
      <c r="A102" s="55"/>
      <c r="B102" s="59" t="s">
        <v>198</v>
      </c>
      <c r="C102" s="60"/>
      <c r="D102" s="36"/>
      <c r="E102" s="61"/>
      <c r="F102" s="36"/>
      <c r="G102" s="60"/>
      <c r="H102" s="36"/>
    </row>
    <row r="103" s="1" customFormat="1" ht="30.75" customHeight="1" spans="1:8">
      <c r="A103" s="51"/>
      <c r="B103" s="59" t="s">
        <v>199</v>
      </c>
      <c r="C103" s="60"/>
      <c r="D103" s="36"/>
      <c r="E103" s="61"/>
      <c r="F103" s="36"/>
      <c r="G103" s="60"/>
      <c r="H103" s="36"/>
    </row>
    <row r="104" s="1" customFormat="1" ht="21" customHeight="1" spans="1:8">
      <c r="A104" s="52" t="s">
        <v>103</v>
      </c>
      <c r="B104" s="53"/>
      <c r="C104" s="60"/>
      <c r="D104" s="36"/>
      <c r="E104" s="36"/>
      <c r="F104" s="36"/>
      <c r="G104" s="60"/>
      <c r="H104" s="36"/>
    </row>
  </sheetData>
  <mergeCells count="18">
    <mergeCell ref="A2:H2"/>
    <mergeCell ref="A3:C3"/>
    <mergeCell ref="C4:D4"/>
    <mergeCell ref="E4:F4"/>
    <mergeCell ref="G4:H4"/>
    <mergeCell ref="A6:B6"/>
    <mergeCell ref="A104:B104"/>
    <mergeCell ref="A4:A5"/>
    <mergeCell ref="A7:A15"/>
    <mergeCell ref="A16:A43"/>
    <mergeCell ref="A44:A58"/>
    <mergeCell ref="A59:A69"/>
    <mergeCell ref="A70:A84"/>
    <mergeCell ref="A85:A89"/>
    <mergeCell ref="A90:A96"/>
    <mergeCell ref="A97:A99"/>
    <mergeCell ref="A100:A103"/>
    <mergeCell ref="B4:B5"/>
  </mergeCells>
  <pageMargins left="0.472222222222222" right="0.393055555555556"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abSelected="1" workbookViewId="0">
      <selection activeCell="C6" sqref="C6"/>
    </sheetView>
  </sheetViews>
  <sheetFormatPr defaultColWidth="9" defaultRowHeight="14.25" outlineLevelCol="3"/>
  <cols>
    <col min="1" max="1" width="23.125" style="1" customWidth="1"/>
    <col min="2" max="2" width="19" style="2" customWidth="1"/>
    <col min="3" max="3" width="20.375" style="2" customWidth="1"/>
    <col min="4" max="4" width="21.625" style="3" customWidth="1"/>
    <col min="5" max="16384" width="9" style="1"/>
  </cols>
  <sheetData>
    <row r="1" s="1" customFormat="1" customHeight="1" spans="1:4">
      <c r="A1" s="4" t="s">
        <v>200</v>
      </c>
      <c r="B1" s="5"/>
      <c r="C1" s="5"/>
      <c r="D1" s="6"/>
    </row>
    <row r="2" s="1" customFormat="1" ht="32.25" customHeight="1" spans="1:4">
      <c r="A2" s="7" t="s">
        <v>201</v>
      </c>
      <c r="B2" s="8"/>
      <c r="C2" s="8"/>
      <c r="D2" s="7"/>
    </row>
    <row r="3" s="1" customFormat="1" ht="19.5" customHeight="1" spans="1:4">
      <c r="A3" s="9" t="s">
        <v>202</v>
      </c>
      <c r="B3" s="10"/>
      <c r="C3" s="10"/>
      <c r="D3" s="11"/>
    </row>
    <row r="4" s="1" customFormat="1" spans="1:4">
      <c r="A4" s="12" t="s">
        <v>203</v>
      </c>
      <c r="B4" s="13" t="s">
        <v>204</v>
      </c>
      <c r="C4" s="14" t="s">
        <v>205</v>
      </c>
      <c r="D4" s="12" t="s">
        <v>206</v>
      </c>
    </row>
    <row r="5" s="1" customFormat="1" ht="19.5" customHeight="1" spans="1:4">
      <c r="A5" s="15"/>
      <c r="B5" s="16"/>
      <c r="C5" s="17" t="s">
        <v>207</v>
      </c>
      <c r="D5" s="18"/>
    </row>
    <row r="6" s="1" customFormat="1" ht="15" spans="1:4">
      <c r="A6" s="18"/>
      <c r="B6" s="17">
        <v>292</v>
      </c>
      <c r="C6" s="17">
        <v>545</v>
      </c>
      <c r="D6" s="19">
        <f>C6/B6</f>
        <v>1.86643835616438</v>
      </c>
    </row>
    <row r="7" s="1" customFormat="1" ht="17.25" customHeight="1" spans="1:4">
      <c r="A7" s="12" t="s">
        <v>208</v>
      </c>
      <c r="B7" s="17" t="s">
        <v>209</v>
      </c>
      <c r="C7" s="17" t="s">
        <v>210</v>
      </c>
      <c r="D7" s="20" t="s">
        <v>211</v>
      </c>
    </row>
    <row r="8" s="1" customFormat="1" ht="15" spans="1:4">
      <c r="A8" s="21"/>
      <c r="B8" s="22">
        <v>330000</v>
      </c>
      <c r="C8" s="17">
        <v>330000</v>
      </c>
      <c r="D8" s="20">
        <v>0</v>
      </c>
    </row>
    <row r="9" s="1" customFormat="1" ht="18" customHeight="1" spans="1:4">
      <c r="A9" s="23" t="s">
        <v>212</v>
      </c>
      <c r="B9" s="17" t="s">
        <v>213</v>
      </c>
      <c r="C9" s="17" t="s">
        <v>214</v>
      </c>
      <c r="D9" s="20" t="s">
        <v>215</v>
      </c>
    </row>
    <row r="10" s="1" customFormat="1" ht="15" spans="1:4">
      <c r="A10" s="21"/>
      <c r="B10" s="17"/>
      <c r="C10" s="17"/>
      <c r="D10" s="20"/>
    </row>
    <row r="11" s="1" customFormat="1" ht="20.25" customHeight="1" spans="1:4">
      <c r="A11" s="23" t="s">
        <v>216</v>
      </c>
      <c r="B11" s="17" t="s">
        <v>217</v>
      </c>
      <c r="C11" s="17" t="s">
        <v>218</v>
      </c>
      <c r="D11" s="20" t="s">
        <v>219</v>
      </c>
    </row>
    <row r="12" s="1" customFormat="1" ht="15" spans="1:4">
      <c r="A12" s="21"/>
      <c r="B12" s="17">
        <v>103267498</v>
      </c>
      <c r="C12" s="17">
        <v>102335650.24</v>
      </c>
      <c r="D12" s="24">
        <v>0.991</v>
      </c>
    </row>
    <row r="13" s="1" customFormat="1" ht="31.5" customHeight="1" spans="1:4">
      <c r="A13" s="23" t="s">
        <v>220</v>
      </c>
      <c r="B13" s="17" t="s">
        <v>221</v>
      </c>
      <c r="C13" s="17" t="s">
        <v>222</v>
      </c>
      <c r="D13" s="20" t="s">
        <v>223</v>
      </c>
    </row>
    <row r="14" s="1" customFormat="1" ht="15" spans="1:4">
      <c r="A14" s="21"/>
      <c r="B14" s="17">
        <v>103267498</v>
      </c>
      <c r="C14" s="17">
        <f>C12-B12</f>
        <v>-931847.760000005</v>
      </c>
      <c r="D14" s="24">
        <f>C14/B14</f>
        <v>-0.00902363064901607</v>
      </c>
    </row>
    <row r="15" s="1" customFormat="1" ht="21" customHeight="1" spans="1:4">
      <c r="A15" s="23" t="s">
        <v>224</v>
      </c>
      <c r="B15" s="17" t="s">
        <v>225</v>
      </c>
      <c r="C15" s="17" t="s">
        <v>226</v>
      </c>
      <c r="D15" s="20" t="s">
        <v>206</v>
      </c>
    </row>
    <row r="16" s="1" customFormat="1" ht="15" spans="1:4">
      <c r="A16" s="21"/>
      <c r="B16" s="17"/>
      <c r="C16" s="17">
        <v>12975.64</v>
      </c>
      <c r="D16" s="20"/>
    </row>
    <row r="17" s="1" customFormat="1" ht="20.25" customHeight="1" spans="1:4">
      <c r="A17" s="23" t="s">
        <v>227</v>
      </c>
      <c r="B17" s="17" t="s">
        <v>228</v>
      </c>
      <c r="C17" s="17" t="s">
        <v>229</v>
      </c>
      <c r="D17" s="20" t="s">
        <v>206</v>
      </c>
    </row>
    <row r="18" s="1" customFormat="1" ht="15" spans="1:4">
      <c r="A18" s="21"/>
      <c r="B18" s="17">
        <v>59745471</v>
      </c>
      <c r="C18" s="17">
        <v>54153866.54</v>
      </c>
      <c r="D18" s="19">
        <v>0.9064</v>
      </c>
    </row>
    <row r="19" s="1" customFormat="1" ht="15" spans="1:4">
      <c r="A19" s="23" t="s">
        <v>230</v>
      </c>
      <c r="B19" s="17" t="s">
        <v>231</v>
      </c>
      <c r="C19" s="17" t="s">
        <v>232</v>
      </c>
      <c r="D19" s="20" t="s">
        <v>206</v>
      </c>
    </row>
    <row r="20" s="1" customFormat="1" ht="15" spans="1:4">
      <c r="A20" s="21"/>
      <c r="B20" s="17">
        <v>330000</v>
      </c>
      <c r="C20" s="17">
        <v>251487</v>
      </c>
      <c r="D20" s="25">
        <v>0.7621</v>
      </c>
    </row>
    <row r="21" s="1" customFormat="1" ht="15" spans="1:4">
      <c r="A21" s="23" t="s">
        <v>233</v>
      </c>
      <c r="B21" s="17" t="s">
        <v>234</v>
      </c>
      <c r="C21" s="17" t="s">
        <v>235</v>
      </c>
      <c r="D21" s="26" t="s">
        <v>236</v>
      </c>
    </row>
    <row r="22" s="1" customFormat="1" ht="15" spans="1:4">
      <c r="A22" s="27"/>
      <c r="B22" s="28"/>
      <c r="C22" s="28"/>
      <c r="D22" s="25"/>
    </row>
    <row r="23" s="1" customFormat="1" ht="15" spans="1:4">
      <c r="A23" s="29" t="s">
        <v>237</v>
      </c>
      <c r="B23" s="30" t="s">
        <v>238</v>
      </c>
      <c r="C23" s="31" t="s">
        <v>239</v>
      </c>
      <c r="D23" s="26" t="s">
        <v>240</v>
      </c>
    </row>
    <row r="24" s="1" customFormat="1" ht="15" spans="1:4">
      <c r="A24" s="29"/>
      <c r="B24" s="30">
        <f>4514868.19+2292673.41+511724.24+3127723.82</f>
        <v>10446989.66</v>
      </c>
      <c r="C24" s="30">
        <f>B24</f>
        <v>10446989.66</v>
      </c>
      <c r="D24" s="25">
        <v>1</v>
      </c>
    </row>
    <row r="25" s="1" customFormat="1" ht="15" spans="1:4">
      <c r="A25" s="29" t="s">
        <v>241</v>
      </c>
      <c r="B25" s="30" t="s">
        <v>242</v>
      </c>
      <c r="C25" s="30" t="s">
        <v>217</v>
      </c>
      <c r="D25" s="26" t="s">
        <v>218</v>
      </c>
    </row>
    <row r="26" s="1" customFormat="1" ht="15" spans="1:4">
      <c r="A26" s="29" t="s">
        <v>243</v>
      </c>
      <c r="B26" s="30"/>
      <c r="C26" s="30"/>
      <c r="D26" s="20"/>
    </row>
    <row r="27" s="1" customFormat="1" ht="22.5" customHeight="1" spans="1:4">
      <c r="A27" s="32" t="s">
        <v>244</v>
      </c>
      <c r="B27" s="33"/>
      <c r="C27" s="17"/>
      <c r="D27" s="20"/>
    </row>
    <row r="28" s="1" customFormat="1" ht="21.75" customHeight="1" spans="1:4">
      <c r="A28" s="34" t="s">
        <v>245</v>
      </c>
      <c r="B28" s="30"/>
      <c r="C28" s="17"/>
      <c r="D28" s="20"/>
    </row>
    <row r="29" s="1" customFormat="1" ht="26.25" customHeight="1" spans="1:4">
      <c r="A29" s="18" t="s">
        <v>246</v>
      </c>
      <c r="B29" s="17"/>
      <c r="C29" s="17">
        <v>30000</v>
      </c>
      <c r="D29" s="20">
        <v>4476</v>
      </c>
    </row>
    <row r="30" s="1" customFormat="1" ht="20.25" customHeight="1" spans="1:4">
      <c r="A30" s="18" t="s">
        <v>247</v>
      </c>
      <c r="B30" s="17"/>
      <c r="C30" s="17"/>
      <c r="D30" s="20"/>
    </row>
    <row r="31" s="1" customFormat="1" ht="18.75" customHeight="1" spans="1:4">
      <c r="A31" s="18" t="s">
        <v>248</v>
      </c>
      <c r="B31" s="17"/>
      <c r="C31" s="17">
        <v>300000</v>
      </c>
      <c r="D31" s="20">
        <v>247011</v>
      </c>
    </row>
    <row r="32" s="1" customFormat="1" ht="18.75" customHeight="1" spans="1:4">
      <c r="A32" s="35" t="s">
        <v>249</v>
      </c>
      <c r="B32" s="17"/>
      <c r="C32" s="36">
        <v>59745471</v>
      </c>
      <c r="D32" s="20">
        <v>54153867</v>
      </c>
    </row>
    <row r="33" s="1" customFormat="1" ht="19.5" customHeight="1" spans="1:4">
      <c r="A33" s="37" t="s">
        <v>250</v>
      </c>
      <c r="B33" s="17"/>
      <c r="C33" s="17">
        <v>700000</v>
      </c>
      <c r="D33" s="20">
        <v>654739</v>
      </c>
    </row>
    <row r="34" s="1" customFormat="1" ht="29.25" customHeight="1" spans="1:4">
      <c r="A34" s="18" t="s">
        <v>251</v>
      </c>
      <c r="B34" s="17"/>
      <c r="C34" s="17">
        <v>1980000</v>
      </c>
      <c r="D34" s="20">
        <v>1779189</v>
      </c>
    </row>
    <row r="35" s="1" customFormat="1" ht="21" customHeight="1" spans="1:4">
      <c r="A35" s="18" t="s">
        <v>252</v>
      </c>
      <c r="B35" s="17"/>
      <c r="C35" s="17">
        <v>750000</v>
      </c>
      <c r="D35" s="20">
        <v>71877</v>
      </c>
    </row>
    <row r="36" s="1" customFormat="1" ht="15" spans="1:4">
      <c r="A36" s="35" t="s">
        <v>253</v>
      </c>
      <c r="B36" s="17"/>
      <c r="C36" s="17"/>
      <c r="D36" s="20"/>
    </row>
    <row r="37" s="1" customFormat="1" ht="15" spans="1:4">
      <c r="A37" s="18" t="s">
        <v>254</v>
      </c>
      <c r="B37" s="17"/>
      <c r="C37" s="17"/>
      <c r="D37" s="20"/>
    </row>
    <row r="38" s="1" customFormat="1" ht="24.75" customHeight="1" spans="1:4">
      <c r="A38" s="18" t="s">
        <v>255</v>
      </c>
      <c r="B38" s="17"/>
      <c r="C38" s="17"/>
      <c r="D38" s="20"/>
    </row>
    <row r="39" s="1" customFormat="1" ht="15" spans="1:4">
      <c r="A39" s="18" t="s">
        <v>256</v>
      </c>
      <c r="B39" s="38"/>
      <c r="C39" s="39"/>
      <c r="D39" s="40"/>
    </row>
  </sheetData>
  <mergeCells count="16">
    <mergeCell ref="A1:D1"/>
    <mergeCell ref="A2:D2"/>
    <mergeCell ref="A3:D3"/>
    <mergeCell ref="B39:D39"/>
    <mergeCell ref="A4:A6"/>
    <mergeCell ref="A7:A8"/>
    <mergeCell ref="A9:A10"/>
    <mergeCell ref="A11:A12"/>
    <mergeCell ref="A13:A14"/>
    <mergeCell ref="A15:A16"/>
    <mergeCell ref="A17:A18"/>
    <mergeCell ref="A19:A20"/>
    <mergeCell ref="A21:A22"/>
    <mergeCell ref="A23:A24"/>
    <mergeCell ref="B4:B5"/>
    <mergeCell ref="D4:D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计分表</vt:lpstr>
      <vt:lpstr>执行情况表</vt:lpstr>
      <vt:lpstr>支出决算明细表</vt:lpstr>
      <vt:lpstr>基础数据表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嗯！不瘦20斤我就不改名字了</cp:lastModifiedBy>
  <dcterms:created xsi:type="dcterms:W3CDTF">2020-09-10T01:00:22Z</dcterms:created>
  <dcterms:modified xsi:type="dcterms:W3CDTF">2020-09-17T00:51:08Z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