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15" windowHeight="12900" activeTab="5"/>
  </bookViews>
  <sheets>
    <sheet name="表一" sheetId="1" r:id="rId1"/>
    <sheet name="表一 (2)" sheetId="2" r:id="rId2"/>
    <sheet name="表二" sheetId="3" r:id="rId3"/>
    <sheet name="表二 (2)" sheetId="4" r:id="rId4"/>
    <sheet name="3.评估申报表" sheetId="5" r:id="rId5"/>
    <sheet name="4.资金落实表" sheetId="6" r:id="rId6"/>
  </sheets>
  <definedNames>
    <definedName name="_xlnm.Print_Area" localSheetId="5">'4.资金落实表'!$A$1:$G$13</definedName>
  </definedNames>
  <calcPr fullCalcOnLoad="1"/>
</workbook>
</file>

<file path=xl/sharedStrings.xml><?xml version="1.0" encoding="utf-8"?>
<sst xmlns="http://schemas.openxmlformats.org/spreadsheetml/2006/main" count="390" uniqueCount="215">
  <si>
    <t>附件1</t>
  </si>
  <si>
    <t>2020年湖南省农村公路提质改造目标完成汇总表</t>
  </si>
  <si>
    <t>填报单位:</t>
  </si>
  <si>
    <t>大通湖区交通运输局</t>
  </si>
  <si>
    <t>县市区名称</t>
  </si>
  <si>
    <t>2021年目标</t>
  </si>
  <si>
    <t>2021年完成情况</t>
  </si>
  <si>
    <t>建设里程          (公里)</t>
  </si>
  <si>
    <t>完成投资             (万元)</t>
  </si>
  <si>
    <t>合计</t>
  </si>
  <si>
    <t>乡镇通三级路</t>
  </si>
  <si>
    <t>旅游、资源、产业路</t>
  </si>
  <si>
    <t>完成里程百分比（%）</t>
  </si>
  <si>
    <t>完成投资百分比（%）</t>
  </si>
  <si>
    <t>合格里程  (公里)</t>
  </si>
  <si>
    <t>合格率       (%)</t>
  </si>
  <si>
    <t>完成投资            (万元)</t>
  </si>
  <si>
    <t>解决通三级路乡镇个数（个）</t>
  </si>
  <si>
    <t>解决景点、产业区节点数（个）</t>
  </si>
  <si>
    <t>大通湖区</t>
  </si>
  <si>
    <t>区县（市）合计</t>
  </si>
  <si>
    <t>单位负责人：皮光辉</t>
  </si>
  <si>
    <t>填报人:     孟祥利                     联系电话:18273793162</t>
  </si>
  <si>
    <t>说明：该表完成情况要求按截至12月20日的数据统计填报。</t>
  </si>
  <si>
    <t>2021年湖南省农村公路安防设施目标完成汇总表</t>
  </si>
  <si>
    <t>填报单位:大通湖区交通运输局</t>
  </si>
  <si>
    <t>里程          (公里)</t>
  </si>
  <si>
    <t>合格率      (%)</t>
  </si>
  <si>
    <t>单位负责人：</t>
  </si>
  <si>
    <t>皮光辉</t>
  </si>
  <si>
    <t>填报人:  孟祥利                           联系电话:18273793162</t>
  </si>
  <si>
    <t>说明：该表完成情况按截至12月20日的数据统计填报。</t>
  </si>
  <si>
    <t>填报日期:2021年 11 月  22 日</t>
  </si>
  <si>
    <t>附件2</t>
  </si>
  <si>
    <t>2021年湖南省农村公路提质改造项目完成情况一览表</t>
  </si>
  <si>
    <t>序号</t>
  </si>
  <si>
    <t>项目名称</t>
  </si>
  <si>
    <t>项目所在地</t>
  </si>
  <si>
    <t>国省规划、计划情况(建设规模)</t>
  </si>
  <si>
    <t>完成里程、标准和投资</t>
  </si>
  <si>
    <t>本年到位资金(万元)</t>
  </si>
  <si>
    <t>项目联系人</t>
  </si>
  <si>
    <t>备注</t>
  </si>
  <si>
    <t>县市区</t>
  </si>
  <si>
    <t>乡镇</t>
  </si>
  <si>
    <t>建制村</t>
  </si>
  <si>
    <t>文号</t>
  </si>
  <si>
    <t>路线编码</t>
  </si>
  <si>
    <t>路线里程(公里)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</si>
  <si>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</si>
  <si>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</si>
  <si>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</si>
  <si>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</si>
  <si>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</si>
  <si>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</si>
  <si>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</si>
  <si>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</si>
  <si>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小计</t>
  </si>
  <si>
    <t>里程(公里)</t>
  </si>
  <si>
    <t>投资   (万元)</t>
  </si>
  <si>
    <t>解决通三级路乡镇名称</t>
  </si>
  <si>
    <t>宽度（米）</t>
  </si>
  <si>
    <t>路面类型</t>
  </si>
  <si>
    <t>技术等级</t>
  </si>
  <si>
    <t>解决景点、产业区节点名称</t>
  </si>
  <si>
    <t>总计</t>
  </si>
  <si>
    <t>大东口至朝天
口公路提质
改造工程</t>
  </si>
  <si>
    <t>大通
湖区</t>
  </si>
  <si>
    <t>北洲
子镇
，
金盆镇</t>
  </si>
  <si>
    <t>向东村
，大东口村</t>
  </si>
  <si>
    <t>东洞庭湖
湿地公园</t>
  </si>
  <si>
    <t>水泥砼</t>
  </si>
  <si>
    <t>四级</t>
  </si>
  <si>
    <t>熊力</t>
  </si>
  <si>
    <t>1387
3505
366</t>
  </si>
  <si>
    <t>大通湖大湖东
岸环湖公路</t>
  </si>
  <si>
    <t>河坝镇</t>
  </si>
  <si>
    <t>沙堡洲村，铭新村</t>
  </si>
  <si>
    <t>大通湖湿
地公园</t>
  </si>
  <si>
    <t>沥青</t>
  </si>
  <si>
    <t>联系电话：18273793162</t>
  </si>
  <si>
    <t>填报日期:2021年11  月   22日</t>
  </si>
  <si>
    <t>备注：该表完成情况要求按截至12月20日的数据统计填报，项目需同完工备案和信息管理系统中数据保持一致。</t>
  </si>
  <si>
    <t>2021年湖南省农村公路安防设施项目完成情况一览表</t>
  </si>
  <si>
    <t xml:space="preserve">      填报单位:大通湖区交通运输局</t>
  </si>
  <si>
    <t>项目基本情况</t>
  </si>
  <si>
    <t>完成里程和投资</t>
  </si>
  <si>
    <t>线路编码</t>
  </si>
  <si>
    <t>线路里程</t>
  </si>
  <si>
    <t>千山红</t>
  </si>
  <si>
    <t>种福</t>
  </si>
  <si>
    <t>C100430921</t>
  </si>
  <si>
    <t>大交发
【2021】24号</t>
  </si>
  <si>
    <t>1387
3505
386</t>
  </si>
  <si>
    <t>北洲子</t>
  </si>
  <si>
    <t>北胜</t>
  </si>
  <si>
    <t>派杨线</t>
  </si>
  <si>
    <t>C401430921</t>
  </si>
  <si>
    <t>1387
3505
383</t>
  </si>
  <si>
    <t>铭新村</t>
  </si>
  <si>
    <t>万新线</t>
  </si>
  <si>
    <t>C928430921</t>
  </si>
  <si>
    <t>1387
3505
367</t>
  </si>
  <si>
    <t>大西港</t>
  </si>
  <si>
    <t>调省线</t>
  </si>
  <si>
    <t>C952430921</t>
  </si>
  <si>
    <t>1387
3505
377</t>
  </si>
  <si>
    <t>农丰</t>
  </si>
  <si>
    <t>谢家-鲁代山</t>
  </si>
  <si>
    <t>CBB3430921</t>
  </si>
  <si>
    <t>1387
3505
371</t>
  </si>
  <si>
    <t>新秀</t>
  </si>
  <si>
    <t>省渍线</t>
  </si>
  <si>
    <t>CC01430921</t>
  </si>
  <si>
    <t>1387
3505
372</t>
  </si>
  <si>
    <t>新明-新明</t>
  </si>
  <si>
    <t>CC03430921</t>
  </si>
  <si>
    <t>东南湖村</t>
  </si>
  <si>
    <t>石南线</t>
  </si>
  <si>
    <t>CV38430921</t>
  </si>
  <si>
    <t>1387
3505
384</t>
  </si>
  <si>
    <t>肖省线</t>
  </si>
  <si>
    <t>CV62430921</t>
  </si>
  <si>
    <t>1387
3505
389</t>
  </si>
  <si>
    <t>涵闸-小莲湖</t>
  </si>
  <si>
    <t>CV86430921</t>
  </si>
  <si>
    <t>1387
3505
387</t>
  </si>
  <si>
    <t>向东村</t>
  </si>
  <si>
    <t>付百线</t>
  </si>
  <si>
    <t>CX16430921</t>
  </si>
  <si>
    <t>1387
3505
379</t>
  </si>
  <si>
    <t>铭新</t>
  </si>
  <si>
    <t xml:space="preserve">龙杨线 </t>
  </si>
  <si>
    <t>CX27430921</t>
  </si>
  <si>
    <t>1387
3505
368</t>
  </si>
  <si>
    <t>向阳村</t>
  </si>
  <si>
    <t>糖厂-胡家</t>
  </si>
  <si>
    <t>CX34430921</t>
  </si>
  <si>
    <t>1387
3505
378</t>
  </si>
  <si>
    <t>三十线</t>
  </si>
  <si>
    <t>CX42430921</t>
  </si>
  <si>
    <t>1387
3505
380</t>
  </si>
  <si>
    <t>省糖线</t>
  </si>
  <si>
    <t>CX45430921</t>
  </si>
  <si>
    <t>1387
3505
388</t>
  </si>
  <si>
    <t>永兴</t>
  </si>
  <si>
    <t>向联线</t>
  </si>
  <si>
    <t>CX46430921</t>
  </si>
  <si>
    <t>1387
3505
385</t>
  </si>
  <si>
    <t>金盆镇</t>
  </si>
  <si>
    <t>王家坝</t>
  </si>
  <si>
    <t>梅罗线</t>
  </si>
  <si>
    <t>CX52430921</t>
  </si>
  <si>
    <t>1387
3505
373</t>
  </si>
  <si>
    <t>有成村</t>
  </si>
  <si>
    <t>南吴线</t>
  </si>
  <si>
    <t>CX57430921</t>
  </si>
  <si>
    <t>1387
3505
369</t>
  </si>
  <si>
    <t>乡王线</t>
  </si>
  <si>
    <t>CX60430921</t>
  </si>
  <si>
    <t>1387
3505
374</t>
  </si>
  <si>
    <t>南京湖</t>
  </si>
  <si>
    <t>乡西线</t>
  </si>
  <si>
    <t>CX71430921</t>
  </si>
  <si>
    <t>1387
3505
370</t>
  </si>
  <si>
    <t>增福</t>
  </si>
  <si>
    <t>汤电线</t>
  </si>
  <si>
    <t>CZ82430921</t>
  </si>
  <si>
    <t>1387
3505
376</t>
  </si>
  <si>
    <t>向阳</t>
  </si>
  <si>
    <t>糖向线</t>
  </si>
  <si>
    <t>CZ84430921</t>
  </si>
  <si>
    <t>1387
3505
381</t>
  </si>
  <si>
    <t>北中线</t>
  </si>
  <si>
    <t>CZ85430921</t>
  </si>
  <si>
    <t>1387
3505
382</t>
  </si>
  <si>
    <t>李曾线</t>
  </si>
  <si>
    <t>CZ87430921</t>
  </si>
  <si>
    <t>1387
3505
375</t>
  </si>
  <si>
    <t>新八线</t>
  </si>
  <si>
    <t>CZ88430921</t>
  </si>
  <si>
    <t>1387
3505
390</t>
  </si>
  <si>
    <t xml:space="preserve">填报人： 孟祥利 </t>
  </si>
  <si>
    <t>填报日期:2021年 11 月 22  日</t>
  </si>
  <si>
    <t>备注：该表完成情况要求按截至12月20日的数据统计填报，项目需同信息管理系统中数据保持一致。</t>
  </si>
  <si>
    <t>附件3</t>
  </si>
  <si>
    <t>重点民生实事考核数据评估认定申报表</t>
  </si>
  <si>
    <t>申报单位（盖章）：</t>
  </si>
  <si>
    <t>负责人签名（或盖章）：</t>
  </si>
  <si>
    <t>实
事
项
目</t>
  </si>
  <si>
    <t>指标名称</t>
  </si>
  <si>
    <t>全年任务目标</t>
  </si>
  <si>
    <t>实际完成</t>
  </si>
  <si>
    <t>建设农村公路安防设施</t>
  </si>
  <si>
    <t>农村公路（乡乡通三级路、旅游路、资源路、产业路）提质改造</t>
  </si>
  <si>
    <t>申报单位
自评意见</t>
  </si>
  <si>
    <t>年   月  日</t>
  </si>
  <si>
    <t>公示情况（提供复印件）</t>
  </si>
  <si>
    <t>统计部门
评估认定意见</t>
  </si>
  <si>
    <t>联系人：孟祥利</t>
  </si>
  <si>
    <t>申报时间：</t>
  </si>
  <si>
    <t>2021.11.12</t>
  </si>
  <si>
    <t>附件4</t>
  </si>
  <si>
    <t>重点民生实事经费支出情况统计表</t>
  </si>
  <si>
    <t>填报单位：大通湖区交通运输局</t>
  </si>
  <si>
    <t>国    家
投入资金</t>
  </si>
  <si>
    <t>省    级
投入资金</t>
  </si>
  <si>
    <t>市    州
投入资金</t>
  </si>
  <si>
    <t>县市区、乡镇投入资金</t>
  </si>
  <si>
    <t>其他投入</t>
  </si>
  <si>
    <t>合 计</t>
  </si>
  <si>
    <t>大通湖区合计</t>
  </si>
  <si>
    <t>联系人:孟祥利</t>
  </si>
  <si>
    <t>联系电话:18273793162</t>
  </si>
  <si>
    <t>填报时间:2021年 11 月  22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</si>
</sst>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#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0"/>
      <color indexed="1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54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22" xfId="63" applyNumberFormat="1" applyFont="1" applyFill="1" applyBorder="1" applyAlignment="1" applyProtection="1">
      <alignment vertical="center" wrapText="1"/>
      <protection/>
    </xf>
    <xf numFmtId="0" fontId="2" fillId="0" borderId="23" xfId="63" applyNumberFormat="1" applyFont="1" applyFill="1" applyBorder="1" applyAlignment="1" applyProtection="1">
      <alignment horizontal="center" vertical="center" wrapText="1"/>
      <protection/>
    </xf>
    <xf numFmtId="0" fontId="2" fillId="0" borderId="24" xfId="63" applyNumberFormat="1" applyFont="1" applyFill="1" applyBorder="1" applyAlignment="1" applyProtection="1">
      <alignment horizontal="center" vertical="center" wrapText="1"/>
      <protection/>
    </xf>
    <xf numFmtId="0" fontId="2" fillId="0" borderId="22" xfId="63" applyNumberFormat="1" applyFont="1" applyFill="1" applyBorder="1" applyAlignment="1" applyProtection="1">
      <alignment horizontal="center" vertical="center" wrapText="1"/>
      <protection/>
    </xf>
    <xf numFmtId="0" fontId="2" fillId="0" borderId="13" xfId="63" applyNumberFormat="1" applyFont="1" applyFill="1" applyBorder="1" applyAlignment="1" applyProtection="1">
      <alignment vertical="center" wrapText="1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3" xfId="63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28" xfId="63" applyNumberFormat="1" applyFont="1" applyFill="1" applyBorder="1" applyAlignment="1" applyProtection="1">
      <alignment horizontal="center" vertical="center" wrapText="1"/>
      <protection/>
    </xf>
    <xf numFmtId="0" fontId="9" fillId="0" borderId="28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63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15" xfId="63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20" xfId="63" applyNumberFormat="1" applyFont="1" applyFill="1" applyBorder="1" applyAlignment="1" applyProtection="1">
      <alignment horizontal="center" vertical="center" wrapText="1"/>
      <protection/>
    </xf>
    <xf numFmtId="0" fontId="2" fillId="0" borderId="3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63" applyNumberFormat="1" applyFont="1" applyFill="1" applyBorder="1" applyAlignment="1" applyProtection="1">
      <alignment horizontal="center" vertical="center" wrapText="1"/>
      <protection/>
    </xf>
    <xf numFmtId="0" fontId="2" fillId="0" borderId="29" xfId="63" applyNumberFormat="1" applyFont="1" applyFill="1" applyBorder="1" applyAlignment="1" applyProtection="1">
      <alignment horizontal="center" vertical="center" wrapText="1"/>
      <protection/>
    </xf>
    <xf numFmtId="0" fontId="2" fillId="0" borderId="33" xfId="63" applyNumberFormat="1" applyFont="1" applyFill="1" applyBorder="1" applyAlignment="1" applyProtection="1">
      <alignment horizontal="center" vertical="center" wrapText="1"/>
      <protection/>
    </xf>
    <xf numFmtId="0" fontId="2" fillId="0" borderId="14" xfId="63" applyNumberFormat="1" applyFont="1" applyFill="1" applyBorder="1" applyAlignment="1" applyProtection="1">
      <alignment horizontal="center" vertical="center" wrapText="1"/>
      <protection/>
    </xf>
    <xf numFmtId="0" fontId="9" fillId="0" borderId="14" xfId="63" applyNumberFormat="1" applyFont="1" applyFill="1" applyBorder="1" applyAlignment="1" applyProtection="1">
      <alignment horizontal="center" vertical="center" wrapText="1"/>
      <protection/>
    </xf>
    <xf numFmtId="0" fontId="9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34" xfId="63" applyNumberFormat="1" applyFont="1" applyFill="1" applyBorder="1" applyAlignment="1" applyProtection="1">
      <alignment horizontal="center" vertical="center" wrapText="1"/>
      <protection/>
    </xf>
    <xf numFmtId="0" fontId="9" fillId="0" borderId="34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25" xfId="63" applyNumberFormat="1" applyFont="1" applyFill="1" applyBorder="1" applyAlignment="1" applyProtection="1">
      <alignment horizontal="center" vertical="center" wrapText="1"/>
      <protection/>
    </xf>
    <xf numFmtId="0" fontId="9" fillId="0" borderId="15" xfId="63" applyNumberFormat="1" applyFont="1" applyFill="1" applyBorder="1" applyAlignment="1" applyProtection="1">
      <alignment horizontal="center" vertical="center" wrapText="1"/>
      <protection/>
    </xf>
    <xf numFmtId="0" fontId="9" fillId="0" borderId="17" xfId="63" applyNumberFormat="1" applyFont="1" applyFill="1" applyBorder="1" applyAlignment="1" applyProtection="1">
      <alignment horizontal="center" vertical="center" wrapText="1"/>
      <protection/>
    </xf>
    <xf numFmtId="0" fontId="9" fillId="0" borderId="25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 wrapText="1"/>
      <protection/>
    </xf>
    <xf numFmtId="0" fontId="9" fillId="0" borderId="23" xfId="63" applyNumberFormat="1" applyFont="1" applyFill="1" applyBorder="1" applyAlignment="1" applyProtection="1">
      <alignment horizontal="center" vertical="center" wrapText="1"/>
      <protection/>
    </xf>
    <xf numFmtId="0" fontId="9" fillId="0" borderId="24" xfId="63" applyNumberFormat="1" applyFont="1" applyFill="1" applyBorder="1" applyAlignment="1" applyProtection="1">
      <alignment horizontal="center" vertical="center" wrapText="1"/>
      <protection/>
    </xf>
    <xf numFmtId="0" fontId="9" fillId="0" borderId="22" xfId="63" applyNumberFormat="1" applyFont="1" applyFill="1" applyBorder="1" applyAlignment="1" applyProtection="1">
      <alignment horizontal="center" vertical="center" wrapText="1"/>
      <protection/>
    </xf>
    <xf numFmtId="179" fontId="10" fillId="32" borderId="37" xfId="0" applyNumberFormat="1" applyFont="1" applyFill="1" applyBorder="1" applyAlignment="1">
      <alignment horizontal="right" vertical="center" wrapText="1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9" fontId="1" fillId="0" borderId="10" xfId="25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F11" sqref="F11"/>
    </sheetView>
  </sheetViews>
  <sheetFormatPr defaultColWidth="9.00390625" defaultRowHeight="14.25"/>
  <cols>
    <col min="1" max="1" width="11.875" style="0" customWidth="1"/>
    <col min="2" max="3" width="9.375" style="0" customWidth="1"/>
    <col min="4" max="5" width="9.875" style="0" customWidth="1"/>
    <col min="6" max="6" width="6.75390625" style="0" customWidth="1"/>
    <col min="7" max="7" width="11.625" style="0" customWidth="1"/>
    <col min="8" max="8" width="7.75390625" style="0" customWidth="1"/>
    <col min="9" max="9" width="9.875" style="0" customWidth="1"/>
    <col min="10" max="10" width="11.75390625" style="0" customWidth="1"/>
    <col min="11" max="11" width="7.875" style="0" customWidth="1"/>
    <col min="12" max="13" width="7.50390625" style="0" customWidth="1"/>
    <col min="14" max="14" width="6.625" style="0" customWidth="1"/>
    <col min="15" max="15" width="6.375" style="0" customWidth="1"/>
  </cols>
  <sheetData>
    <row r="1" spans="1:15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9"/>
    </row>
    <row r="3" spans="1:16" s="1" customFormat="1" ht="18" customHeight="1">
      <c r="A3" s="114" t="s">
        <v>2</v>
      </c>
      <c r="B3" s="114" t="s">
        <v>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31"/>
    </row>
    <row r="4" spans="1:16" ht="21" customHeight="1">
      <c r="A4" s="136" t="s">
        <v>4</v>
      </c>
      <c r="B4" s="116" t="s">
        <v>5</v>
      </c>
      <c r="C4" s="116"/>
      <c r="D4" s="117" t="s">
        <v>6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9"/>
    </row>
    <row r="5" spans="1:16" ht="23.25" customHeight="1">
      <c r="A5" s="118"/>
      <c r="B5" s="120" t="s">
        <v>7</v>
      </c>
      <c r="C5" s="120" t="s">
        <v>8</v>
      </c>
      <c r="D5" s="137" t="s">
        <v>9</v>
      </c>
      <c r="E5" s="138"/>
      <c r="F5" s="112" t="s">
        <v>10</v>
      </c>
      <c r="G5" s="139"/>
      <c r="H5" s="126"/>
      <c r="I5" s="112" t="s">
        <v>11</v>
      </c>
      <c r="J5" s="139"/>
      <c r="K5" s="126"/>
      <c r="L5" s="13" t="s">
        <v>12</v>
      </c>
      <c r="M5" s="13" t="s">
        <v>13</v>
      </c>
      <c r="N5" s="120" t="s">
        <v>14</v>
      </c>
      <c r="O5" s="132" t="s">
        <v>15</v>
      </c>
      <c r="P5" s="19"/>
    </row>
    <row r="6" spans="1:16" s="1" customFormat="1" ht="51" customHeight="1">
      <c r="A6" s="121"/>
      <c r="B6" s="122"/>
      <c r="C6" s="122"/>
      <c r="D6" s="13" t="s">
        <v>7</v>
      </c>
      <c r="E6" s="13" t="s">
        <v>16</v>
      </c>
      <c r="F6" s="13" t="s">
        <v>7</v>
      </c>
      <c r="G6" s="13" t="s">
        <v>17</v>
      </c>
      <c r="H6" s="13" t="s">
        <v>16</v>
      </c>
      <c r="I6" s="13" t="s">
        <v>7</v>
      </c>
      <c r="J6" s="13" t="s">
        <v>18</v>
      </c>
      <c r="K6" s="13" t="s">
        <v>16</v>
      </c>
      <c r="L6" s="13"/>
      <c r="M6" s="13"/>
      <c r="N6" s="122"/>
      <c r="O6" s="133"/>
      <c r="P6" s="131"/>
    </row>
    <row r="7" spans="1:16" ht="24" customHeight="1">
      <c r="A7" s="123" t="s">
        <v>19</v>
      </c>
      <c r="B7" s="12">
        <v>18</v>
      </c>
      <c r="C7" s="12">
        <v>10256.4</v>
      </c>
      <c r="D7" s="124">
        <v>20</v>
      </c>
      <c r="E7" s="12">
        <v>11396</v>
      </c>
      <c r="F7" s="124"/>
      <c r="G7" s="124"/>
      <c r="H7" s="124"/>
      <c r="I7" s="124">
        <v>20</v>
      </c>
      <c r="J7" s="124">
        <v>2</v>
      </c>
      <c r="K7" s="12">
        <v>11396</v>
      </c>
      <c r="L7" s="140">
        <f>I7/B7</f>
        <v>1.1111111111111112</v>
      </c>
      <c r="M7" s="140">
        <f>K7/C7</f>
        <v>1.1111111111111112</v>
      </c>
      <c r="N7" s="124">
        <v>100</v>
      </c>
      <c r="O7" s="124">
        <v>100</v>
      </c>
      <c r="P7" s="19"/>
    </row>
    <row r="8" spans="1:16" ht="24" customHeight="1">
      <c r="A8" s="12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2"/>
      <c r="P8" s="19"/>
    </row>
    <row r="9" spans="1:16" ht="24" customHeight="1">
      <c r="A9" s="1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2"/>
      <c r="P9" s="19"/>
    </row>
    <row r="10" spans="1:16" ht="24" customHeight="1">
      <c r="A10" s="12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2"/>
      <c r="P10" s="19"/>
    </row>
    <row r="11" spans="1:16" ht="24" customHeight="1">
      <c r="A11" s="1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2"/>
      <c r="P11" s="19"/>
    </row>
    <row r="12" spans="1:16" ht="24" customHeight="1">
      <c r="A12" s="12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2"/>
      <c r="P12" s="19"/>
    </row>
    <row r="13" spans="1:16" ht="24" customHeight="1">
      <c r="A13" s="12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2"/>
      <c r="P13" s="19"/>
    </row>
    <row r="14" spans="1:16" ht="24" customHeight="1">
      <c r="A14" s="12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2"/>
      <c r="P14" s="19"/>
    </row>
    <row r="15" spans="1:16" ht="24" customHeight="1">
      <c r="A15" s="12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2"/>
      <c r="P15" s="19"/>
    </row>
    <row r="16" spans="1:16" ht="24" customHeight="1">
      <c r="A16" s="1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2"/>
      <c r="P16" s="19"/>
    </row>
    <row r="17" spans="1:16" ht="24" customHeight="1">
      <c r="A17" s="123" t="s">
        <v>20</v>
      </c>
      <c r="B17" s="123">
        <f>SUM(B7:B16)</f>
        <v>18</v>
      </c>
      <c r="C17" s="123">
        <f aca="true" t="shared" si="0" ref="C17:O17">SUM(C7:C16)</f>
        <v>10256.4</v>
      </c>
      <c r="D17" s="123">
        <f t="shared" si="0"/>
        <v>20</v>
      </c>
      <c r="E17" s="123">
        <f t="shared" si="0"/>
        <v>11396</v>
      </c>
      <c r="F17" s="123">
        <f t="shared" si="0"/>
        <v>0</v>
      </c>
      <c r="G17" s="123">
        <f t="shared" si="0"/>
        <v>0</v>
      </c>
      <c r="H17" s="123">
        <f t="shared" si="0"/>
        <v>0</v>
      </c>
      <c r="I17" s="123">
        <f t="shared" si="0"/>
        <v>20</v>
      </c>
      <c r="J17" s="123">
        <f t="shared" si="0"/>
        <v>2</v>
      </c>
      <c r="K17" s="123">
        <f t="shared" si="0"/>
        <v>11396</v>
      </c>
      <c r="L17" s="123">
        <f t="shared" si="0"/>
        <v>1.1111111111111112</v>
      </c>
      <c r="M17" s="123">
        <f t="shared" si="0"/>
        <v>1.1111111111111112</v>
      </c>
      <c r="N17" s="123">
        <f t="shared" si="0"/>
        <v>100</v>
      </c>
      <c r="O17" s="112">
        <f t="shared" si="0"/>
        <v>100</v>
      </c>
      <c r="P17" s="19"/>
    </row>
    <row r="18" spans="1:16" s="113" customFormat="1" ht="21" customHeight="1">
      <c r="A18" s="128" t="s">
        <v>21</v>
      </c>
      <c r="B18" s="128"/>
      <c r="C18" s="128" t="s">
        <v>22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5"/>
    </row>
    <row r="19" spans="1:15" s="113" customFormat="1" ht="20.25" customHeight="1">
      <c r="A19" s="113" t="s">
        <v>23</v>
      </c>
      <c r="L19" s="130"/>
      <c r="M19" s="130"/>
      <c r="N19" s="130"/>
      <c r="O19" s="130"/>
    </row>
    <row r="20" spans="4:15" ht="14.25"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</sheetData>
  <sheetProtection/>
  <mergeCells count="16">
    <mergeCell ref="A2:O2"/>
    <mergeCell ref="B4:C4"/>
    <mergeCell ref="D4:O4"/>
    <mergeCell ref="D5:E5"/>
    <mergeCell ref="F5:H5"/>
    <mergeCell ref="I5:K5"/>
    <mergeCell ref="A18:B18"/>
    <mergeCell ref="C18:O18"/>
    <mergeCell ref="L19:O19"/>
    <mergeCell ref="A4:A6"/>
    <mergeCell ref="B5:B6"/>
    <mergeCell ref="C5:C6"/>
    <mergeCell ref="L5:L6"/>
    <mergeCell ref="M5:M6"/>
    <mergeCell ref="N5:N6"/>
    <mergeCell ref="O5:O6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D22" sqref="D22"/>
    </sheetView>
  </sheetViews>
  <sheetFormatPr defaultColWidth="9.00390625" defaultRowHeight="14.25"/>
  <cols>
    <col min="1" max="1" width="17.625" style="0" customWidth="1"/>
    <col min="2" max="3" width="12.00390625" style="0" customWidth="1"/>
    <col min="4" max="5" width="10.625" style="0" customWidth="1"/>
    <col min="6" max="6" width="12.00390625" style="0" customWidth="1"/>
    <col min="7" max="7" width="10.75390625" style="0" customWidth="1"/>
    <col min="8" max="9" width="10.625" style="0" customWidth="1"/>
  </cols>
  <sheetData>
    <row r="1" spans="1:9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10" ht="32.25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19"/>
    </row>
    <row r="3" spans="1:10" s="1" customFormat="1" ht="18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31"/>
    </row>
    <row r="4" spans="1:10" ht="21" customHeight="1">
      <c r="A4" s="115" t="s">
        <v>4</v>
      </c>
      <c r="B4" s="116" t="s">
        <v>5</v>
      </c>
      <c r="C4" s="116"/>
      <c r="D4" s="117" t="s">
        <v>6</v>
      </c>
      <c r="E4" s="117"/>
      <c r="F4" s="117"/>
      <c r="G4" s="117"/>
      <c r="H4" s="117"/>
      <c r="I4" s="117"/>
      <c r="J4" s="19"/>
    </row>
    <row r="5" spans="1:10" ht="23.25" customHeight="1">
      <c r="A5" s="118"/>
      <c r="B5" s="119" t="s">
        <v>26</v>
      </c>
      <c r="C5" s="120" t="s">
        <v>8</v>
      </c>
      <c r="D5" s="119" t="s">
        <v>26</v>
      </c>
      <c r="E5" s="120" t="s">
        <v>8</v>
      </c>
      <c r="F5" s="13" t="s">
        <v>12</v>
      </c>
      <c r="G5" s="13" t="s">
        <v>13</v>
      </c>
      <c r="H5" s="120" t="s">
        <v>14</v>
      </c>
      <c r="I5" s="132" t="s">
        <v>27</v>
      </c>
      <c r="J5" s="19"/>
    </row>
    <row r="6" spans="1:10" s="1" customFormat="1" ht="51" customHeight="1">
      <c r="A6" s="121"/>
      <c r="B6" s="122"/>
      <c r="C6" s="122"/>
      <c r="D6" s="122"/>
      <c r="E6" s="122"/>
      <c r="F6" s="13"/>
      <c r="G6" s="13"/>
      <c r="H6" s="122"/>
      <c r="I6" s="133"/>
      <c r="J6" s="131"/>
    </row>
    <row r="7" spans="1:10" ht="24" customHeight="1">
      <c r="A7" s="123" t="s">
        <v>19</v>
      </c>
      <c r="B7" s="124">
        <v>45</v>
      </c>
      <c r="C7" s="124">
        <f>E7/D7*B7</f>
        <v>783.3580907110319</v>
      </c>
      <c r="D7" s="124">
        <v>45.441</v>
      </c>
      <c r="E7" s="124">
        <v>791.035</v>
      </c>
      <c r="F7" s="125">
        <f>D7/B7</f>
        <v>1.0098</v>
      </c>
      <c r="G7" s="125">
        <f>E7/C7</f>
        <v>1.0098</v>
      </c>
      <c r="H7" s="124">
        <v>100</v>
      </c>
      <c r="I7" s="134">
        <v>100</v>
      </c>
      <c r="J7" s="19"/>
    </row>
    <row r="8" spans="1:10" ht="24" customHeight="1">
      <c r="A8" s="126"/>
      <c r="B8" s="12"/>
      <c r="C8" s="12"/>
      <c r="D8" s="12"/>
      <c r="E8" s="12"/>
      <c r="F8" s="12"/>
      <c r="G8" s="12"/>
      <c r="H8" s="12"/>
      <c r="I8" s="112"/>
      <c r="J8" s="19"/>
    </row>
    <row r="9" spans="1:10" ht="24" customHeight="1">
      <c r="A9" s="126"/>
      <c r="B9" s="12"/>
      <c r="C9" s="12"/>
      <c r="D9" s="12"/>
      <c r="E9" s="12"/>
      <c r="F9" s="58"/>
      <c r="G9" s="12"/>
      <c r="H9" s="12"/>
      <c r="I9" s="112"/>
      <c r="J9" s="19"/>
    </row>
    <row r="10" spans="1:10" ht="24" customHeight="1">
      <c r="A10" s="126"/>
      <c r="B10" s="12"/>
      <c r="C10" s="12"/>
      <c r="D10" s="12"/>
      <c r="E10" s="12"/>
      <c r="F10" s="12"/>
      <c r="G10" s="12"/>
      <c r="H10" s="12"/>
      <c r="I10" s="112"/>
      <c r="J10" s="19"/>
    </row>
    <row r="11" spans="1:10" ht="24" customHeight="1">
      <c r="A11" s="126"/>
      <c r="B11" s="12"/>
      <c r="C11" s="12"/>
      <c r="D11" s="12"/>
      <c r="E11" s="12"/>
      <c r="F11" s="12"/>
      <c r="G11" s="12"/>
      <c r="H11" s="12"/>
      <c r="I11" s="112"/>
      <c r="J11" s="19"/>
    </row>
    <row r="12" spans="1:10" ht="24" customHeight="1">
      <c r="A12" s="126"/>
      <c r="B12" s="12"/>
      <c r="C12" s="12"/>
      <c r="D12" s="12"/>
      <c r="E12" s="12"/>
      <c r="F12" s="12"/>
      <c r="G12" s="12"/>
      <c r="H12" s="12"/>
      <c r="I12" s="112"/>
      <c r="J12" s="19"/>
    </row>
    <row r="13" spans="1:10" ht="24" customHeight="1">
      <c r="A13" s="126"/>
      <c r="B13" s="12"/>
      <c r="C13" s="12"/>
      <c r="D13" s="12"/>
      <c r="E13" s="12"/>
      <c r="F13" s="12"/>
      <c r="G13" s="12"/>
      <c r="H13" s="12"/>
      <c r="I13" s="112"/>
      <c r="J13" s="19"/>
    </row>
    <row r="14" spans="1:10" ht="24" customHeight="1">
      <c r="A14" s="126"/>
      <c r="B14" s="12"/>
      <c r="C14" s="12"/>
      <c r="D14" s="12"/>
      <c r="E14" s="12"/>
      <c r="F14" s="12"/>
      <c r="G14" s="12"/>
      <c r="H14" s="12"/>
      <c r="I14" s="112"/>
      <c r="J14" s="19"/>
    </row>
    <row r="15" spans="1:10" ht="24" customHeight="1">
      <c r="A15" s="126"/>
      <c r="B15" s="12"/>
      <c r="C15" s="12"/>
      <c r="D15" s="12"/>
      <c r="E15" s="12"/>
      <c r="F15" s="12"/>
      <c r="G15" s="12"/>
      <c r="H15" s="12"/>
      <c r="I15" s="112"/>
      <c r="J15" s="19"/>
    </row>
    <row r="16" spans="1:10" ht="24" customHeight="1">
      <c r="A16" s="126"/>
      <c r="B16" s="12"/>
      <c r="C16" s="12"/>
      <c r="D16" s="12"/>
      <c r="E16" s="12"/>
      <c r="F16" s="12"/>
      <c r="G16" s="12"/>
      <c r="H16" s="12"/>
      <c r="I16" s="112"/>
      <c r="J16" s="19"/>
    </row>
    <row r="17" spans="1:10" ht="24" customHeight="1">
      <c r="A17" s="123" t="s">
        <v>20</v>
      </c>
      <c r="B17" s="123">
        <f>SUM(B7:B16)</f>
        <v>45</v>
      </c>
      <c r="C17" s="123">
        <f aca="true" t="shared" si="0" ref="C17:I17">SUM(C7:C16)</f>
        <v>783.3580907110319</v>
      </c>
      <c r="D17" s="123">
        <f t="shared" si="0"/>
        <v>45.441</v>
      </c>
      <c r="E17" s="123">
        <f t="shared" si="0"/>
        <v>791.035</v>
      </c>
      <c r="F17" s="123">
        <f t="shared" si="0"/>
        <v>1.0098</v>
      </c>
      <c r="G17" s="123">
        <f t="shared" si="0"/>
        <v>1.0098</v>
      </c>
      <c r="H17" s="123">
        <f t="shared" si="0"/>
        <v>100</v>
      </c>
      <c r="I17" s="112">
        <f t="shared" si="0"/>
        <v>100</v>
      </c>
      <c r="J17" s="19"/>
    </row>
    <row r="18" spans="1:10" s="113" customFormat="1" ht="21" customHeight="1">
      <c r="A18" s="127" t="s">
        <v>28</v>
      </c>
      <c r="B18" s="113" t="s">
        <v>29</v>
      </c>
      <c r="C18" s="128" t="s">
        <v>30</v>
      </c>
      <c r="D18" s="129"/>
      <c r="E18" s="129"/>
      <c r="F18" s="129"/>
      <c r="G18" s="129"/>
      <c r="H18" s="129"/>
      <c r="I18" s="129"/>
      <c r="J18" s="135"/>
    </row>
    <row r="19" spans="1:9" s="113" customFormat="1" ht="20.25" customHeight="1">
      <c r="A19" s="113" t="s">
        <v>31</v>
      </c>
      <c r="G19" s="130" t="s">
        <v>32</v>
      </c>
      <c r="H19" s="130"/>
      <c r="I19" s="130"/>
    </row>
    <row r="20" spans="4:9" ht="14.25">
      <c r="D20" s="113"/>
      <c r="E20" s="113"/>
      <c r="F20" s="113"/>
      <c r="G20" s="113"/>
      <c r="H20" s="113"/>
      <c r="I20" s="113"/>
    </row>
  </sheetData>
  <sheetProtection/>
  <mergeCells count="14">
    <mergeCell ref="A2:I2"/>
    <mergeCell ref="B4:C4"/>
    <mergeCell ref="D4:I4"/>
    <mergeCell ref="C18:I18"/>
    <mergeCell ref="G19:I19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"/>
  <sheetViews>
    <sheetView showGridLines="0" workbookViewId="0" topLeftCell="A1">
      <selection activeCell="O20" sqref="O20"/>
    </sheetView>
  </sheetViews>
  <sheetFormatPr defaultColWidth="9.00390625" defaultRowHeight="14.25"/>
  <cols>
    <col min="1" max="1" width="2.875" style="0" customWidth="1"/>
    <col min="2" max="2" width="9.25390625" style="0" customWidth="1"/>
    <col min="3" max="3" width="5.125" style="0" customWidth="1"/>
    <col min="4" max="4" width="4.375" style="0" customWidth="1"/>
    <col min="5" max="5" width="5.375" style="0" customWidth="1"/>
    <col min="6" max="6" width="5.25390625" style="0" customWidth="1"/>
    <col min="7" max="7" width="6.75390625" style="0" customWidth="1"/>
    <col min="8" max="8" width="5.00390625" style="0" customWidth="1"/>
    <col min="9" max="9" width="7.375" style="0" customWidth="1"/>
    <col min="10" max="10" width="8.00390625" style="0" customWidth="1"/>
    <col min="11" max="11" width="6.875" style="0" customWidth="1"/>
    <col min="12" max="12" width="7.625" style="0" customWidth="1"/>
    <col min="13" max="13" width="6.375" style="0" customWidth="1"/>
    <col min="14" max="14" width="6.875" style="0" customWidth="1"/>
    <col min="15" max="15" width="4.875" style="0" customWidth="1"/>
    <col min="16" max="16" width="4.50390625" style="0" customWidth="1"/>
    <col min="17" max="17" width="4.125" style="0" customWidth="1"/>
    <col min="18" max="18" width="6.375" style="0" customWidth="1"/>
    <col min="19" max="19" width="5.625" style="0" customWidth="1"/>
    <col min="20" max="20" width="9.00390625" style="0" customWidth="1"/>
    <col min="21" max="21" width="6.375" style="0" customWidth="1"/>
    <col min="22" max="22" width="5.875" style="0" customWidth="1"/>
    <col min="23" max="23" width="5.75390625" style="0" customWidth="1"/>
    <col min="24" max="24" width="7.125" style="0" customWidth="1"/>
    <col min="25" max="25" width="6.875" style="0" customWidth="1"/>
    <col min="26" max="26" width="5.625" style="0" customWidth="1"/>
    <col min="27" max="27" width="5.75390625" style="0" customWidth="1"/>
    <col min="28" max="28" width="5.625" style="0" customWidth="1"/>
    <col min="29" max="29" width="8.375" style="0" customWidth="1"/>
    <col min="30" max="30" width="4.50390625" style="0" customWidth="1"/>
    <col min="31" max="31" width="5.00390625" style="0" customWidth="1"/>
    <col min="32" max="32" width="5.625" style="0" customWidth="1"/>
    <col min="33" max="33" width="5.50390625" style="0" customWidth="1"/>
    <col min="34" max="34" width="6.375" style="0" customWidth="1"/>
  </cols>
  <sheetData>
    <row r="1" spans="1:2" ht="18" customHeight="1">
      <c r="A1" s="41" t="s">
        <v>33</v>
      </c>
      <c r="B1" s="41"/>
    </row>
    <row r="2" spans="1:34" ht="45.75" customHeight="1">
      <c r="A2" s="45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34" s="4" customFormat="1" ht="21.75" customHeight="1">
      <c r="A3" s="48"/>
      <c r="B3" s="48" t="s">
        <v>2</v>
      </c>
      <c r="C3" s="48" t="s">
        <v>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s="44" customFormat="1" ht="15" customHeight="1">
      <c r="A4" s="49" t="s">
        <v>35</v>
      </c>
      <c r="B4" s="65" t="s">
        <v>36</v>
      </c>
      <c r="C4" s="85" t="s">
        <v>37</v>
      </c>
      <c r="D4" s="86"/>
      <c r="E4" s="87"/>
      <c r="F4" s="50" t="s">
        <v>38</v>
      </c>
      <c r="G4" s="51"/>
      <c r="H4" s="51"/>
      <c r="I4" s="51"/>
      <c r="J4" s="51"/>
      <c r="K4" s="50" t="s">
        <v>39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106" t="s">
        <v>40</v>
      </c>
      <c r="Z4" s="107"/>
      <c r="AA4" s="107"/>
      <c r="AB4" s="107"/>
      <c r="AC4" s="107"/>
      <c r="AD4" s="107"/>
      <c r="AE4" s="108"/>
      <c r="AF4" s="74" t="s">
        <v>41</v>
      </c>
      <c r="AG4" s="74"/>
      <c r="AH4" s="75" t="s">
        <v>42</v>
      </c>
    </row>
    <row r="5" spans="1:34" s="44" customFormat="1" ht="15" customHeight="1">
      <c r="A5" s="53"/>
      <c r="B5" s="54"/>
      <c r="C5" s="88" t="s">
        <v>43</v>
      </c>
      <c r="D5" s="88" t="s">
        <v>44</v>
      </c>
      <c r="E5" s="54" t="s">
        <v>45</v>
      </c>
      <c r="F5" s="89" t="s">
        <v>46</v>
      </c>
      <c r="G5" s="89" t="s">
        <v>47</v>
      </c>
      <c r="H5" s="90" t="s">
        <v>48</v>
      </c>
      <c r="I5" s="99"/>
      <c r="J5" s="99"/>
      <c r="K5" s="100" t="s">
        <v>9</v>
      </c>
      <c r="L5" s="101"/>
      <c r="M5" s="90" t="s">
        <v>10</v>
      </c>
      <c r="N5" s="99"/>
      <c r="O5" s="102"/>
      <c r="P5" s="102"/>
      <c r="Q5" s="102"/>
      <c r="R5" s="105"/>
      <c r="S5" s="90" t="s">
        <v>11</v>
      </c>
      <c r="T5" s="99"/>
      <c r="U5" s="102"/>
      <c r="V5" s="102"/>
      <c r="W5" s="102"/>
      <c r="X5" s="105"/>
      <c r="Y5" s="67" t="s">
        <v>9</v>
      </c>
      <c r="Z5" s="90" t="s">
        <v>49</v>
      </c>
      <c r="AA5" s="90" t="s">
        <v>50</v>
      </c>
      <c r="AB5" s="67" t="s">
        <v>51</v>
      </c>
      <c r="AC5" s="67" t="s">
        <v>52</v>
      </c>
      <c r="AD5" s="89" t="s">
        <v>53</v>
      </c>
      <c r="AE5" s="67" t="s">
        <v>54</v>
      </c>
      <c r="AF5" s="76" t="s">
        <v>55</v>
      </c>
      <c r="AG5" s="76" t="s">
        <v>56</v>
      </c>
      <c r="AH5" s="77"/>
    </row>
    <row r="6" spans="1:34" s="44" customFormat="1" ht="36.75" customHeight="1">
      <c r="A6" s="53"/>
      <c r="B6" s="54"/>
      <c r="C6" s="91"/>
      <c r="D6" s="91"/>
      <c r="E6" s="54"/>
      <c r="F6" s="92"/>
      <c r="G6" s="92"/>
      <c r="H6" s="89" t="s">
        <v>57</v>
      </c>
      <c r="I6" s="89" t="s">
        <v>10</v>
      </c>
      <c r="J6" s="89" t="s">
        <v>11</v>
      </c>
      <c r="K6" s="67" t="s">
        <v>58</v>
      </c>
      <c r="L6" s="67" t="s">
        <v>59</v>
      </c>
      <c r="M6" s="97" t="s">
        <v>7</v>
      </c>
      <c r="N6" s="97" t="s">
        <v>60</v>
      </c>
      <c r="O6" s="97" t="s">
        <v>61</v>
      </c>
      <c r="P6" s="97" t="s">
        <v>62</v>
      </c>
      <c r="Q6" s="97" t="s">
        <v>63</v>
      </c>
      <c r="R6" s="97" t="s">
        <v>16</v>
      </c>
      <c r="S6" s="97" t="s">
        <v>7</v>
      </c>
      <c r="T6" s="97" t="s">
        <v>64</v>
      </c>
      <c r="U6" s="97" t="s">
        <v>61</v>
      </c>
      <c r="V6" s="97" t="s">
        <v>62</v>
      </c>
      <c r="W6" s="97" t="s">
        <v>63</v>
      </c>
      <c r="X6" s="97" t="s">
        <v>16</v>
      </c>
      <c r="Y6" s="67"/>
      <c r="Z6" s="67"/>
      <c r="AA6" s="67"/>
      <c r="AB6" s="67"/>
      <c r="AC6" s="67"/>
      <c r="AD6" s="92"/>
      <c r="AE6" s="67"/>
      <c r="AF6" s="78"/>
      <c r="AG6" s="78"/>
      <c r="AH6" s="77"/>
    </row>
    <row r="7" spans="1:35" s="44" customFormat="1" ht="14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5">
        <v>33</v>
      </c>
      <c r="AH7" s="79">
        <v>34</v>
      </c>
      <c r="AI7" s="80"/>
    </row>
    <row r="8" spans="1:34" ht="22.5" customHeight="1">
      <c r="A8" s="57" t="s">
        <v>65</v>
      </c>
      <c r="B8" s="93"/>
      <c r="C8" s="93"/>
      <c r="D8" s="93"/>
      <c r="E8" s="61"/>
      <c r="F8" s="61"/>
      <c r="G8" s="61"/>
      <c r="H8" s="93">
        <v>20</v>
      </c>
      <c r="I8" s="93"/>
      <c r="J8" s="93">
        <f>SUM(J9:J10)</f>
        <v>20</v>
      </c>
      <c r="K8" s="93">
        <f>SUM(K9:K10)</f>
        <v>20</v>
      </c>
      <c r="L8" s="93">
        <f>SUM(L9:L10)</f>
        <v>11396</v>
      </c>
      <c r="M8" s="93"/>
      <c r="N8" s="93"/>
      <c r="O8" s="93"/>
      <c r="P8" s="93"/>
      <c r="Q8" s="93"/>
      <c r="R8" s="93"/>
      <c r="S8" s="93">
        <f>SUM(S9:S10)</f>
        <v>20</v>
      </c>
      <c r="T8" s="93"/>
      <c r="U8" s="93"/>
      <c r="V8" s="93"/>
      <c r="W8" s="93"/>
      <c r="X8" s="93">
        <f>SUM(X9:X10)</f>
        <v>11396</v>
      </c>
      <c r="Y8" s="93">
        <f>SUM(Y9:Y10)</f>
        <v>11396</v>
      </c>
      <c r="Z8" s="93"/>
      <c r="AA8" s="93">
        <f>SUM(AA9:AA10)</f>
        <v>934</v>
      </c>
      <c r="AB8" s="93"/>
      <c r="AC8" s="93">
        <f>Y8-AA8</f>
        <v>10462</v>
      </c>
      <c r="AD8" s="93"/>
      <c r="AE8" s="93"/>
      <c r="AF8" s="93"/>
      <c r="AG8" s="93"/>
      <c r="AH8" s="82"/>
    </row>
    <row r="9" spans="1:34" ht="54" customHeight="1">
      <c r="A9" s="94">
        <v>1</v>
      </c>
      <c r="B9" s="95" t="s">
        <v>66</v>
      </c>
      <c r="C9" s="95" t="s">
        <v>67</v>
      </c>
      <c r="D9" s="95" t="s">
        <v>68</v>
      </c>
      <c r="E9" s="95" t="s">
        <v>69</v>
      </c>
      <c r="F9" s="93"/>
      <c r="G9" s="93"/>
      <c r="H9" s="93">
        <v>8</v>
      </c>
      <c r="I9" s="93"/>
      <c r="J9" s="93">
        <v>8</v>
      </c>
      <c r="K9" s="93">
        <v>8</v>
      </c>
      <c r="L9" s="93">
        <v>4258</v>
      </c>
      <c r="M9" s="93"/>
      <c r="N9" s="103"/>
      <c r="O9" s="103"/>
      <c r="P9" s="103"/>
      <c r="Q9" s="103"/>
      <c r="R9" s="103"/>
      <c r="S9" s="103">
        <v>8</v>
      </c>
      <c r="T9" s="97" t="s">
        <v>70</v>
      </c>
      <c r="U9" s="103">
        <v>6</v>
      </c>
      <c r="V9" s="93" t="s">
        <v>71</v>
      </c>
      <c r="W9" s="93" t="s">
        <v>72</v>
      </c>
      <c r="X9" s="93">
        <v>4258</v>
      </c>
      <c r="Y9" s="93">
        <v>4258</v>
      </c>
      <c r="Z9" s="103"/>
      <c r="AA9" s="109">
        <v>400</v>
      </c>
      <c r="AB9" s="103"/>
      <c r="AC9" s="109">
        <v>3858</v>
      </c>
      <c r="AD9" s="103"/>
      <c r="AE9" s="103"/>
      <c r="AF9" s="110" t="s">
        <v>73</v>
      </c>
      <c r="AG9" s="111" t="s">
        <v>74</v>
      </c>
      <c r="AH9" s="112"/>
    </row>
    <row r="10" spans="1:34" ht="46.5" customHeight="1">
      <c r="A10" s="96">
        <v>2</v>
      </c>
      <c r="B10" s="97" t="s">
        <v>75</v>
      </c>
      <c r="C10" s="95" t="s">
        <v>67</v>
      </c>
      <c r="D10" s="93" t="s">
        <v>76</v>
      </c>
      <c r="E10" s="97" t="s">
        <v>77</v>
      </c>
      <c r="F10" s="93"/>
      <c r="G10" s="93"/>
      <c r="H10" s="93">
        <v>12</v>
      </c>
      <c r="I10" s="93"/>
      <c r="J10" s="93">
        <v>12</v>
      </c>
      <c r="K10" s="104">
        <v>12</v>
      </c>
      <c r="L10" s="93">
        <v>7138</v>
      </c>
      <c r="M10" s="93"/>
      <c r="N10" s="103"/>
      <c r="O10" s="103"/>
      <c r="P10" s="103"/>
      <c r="Q10" s="103"/>
      <c r="R10" s="103"/>
      <c r="S10" s="103">
        <v>12</v>
      </c>
      <c r="T10" s="97" t="s">
        <v>78</v>
      </c>
      <c r="U10" s="103">
        <v>6</v>
      </c>
      <c r="V10" s="93" t="s">
        <v>79</v>
      </c>
      <c r="W10" s="93" t="s">
        <v>72</v>
      </c>
      <c r="X10" s="93">
        <v>7138</v>
      </c>
      <c r="Y10" s="93">
        <v>7138</v>
      </c>
      <c r="Z10" s="103"/>
      <c r="AA10" s="109">
        <v>534</v>
      </c>
      <c r="AB10" s="109"/>
      <c r="AC10" s="109">
        <v>6604</v>
      </c>
      <c r="AD10" s="103"/>
      <c r="AE10" s="103"/>
      <c r="AF10" s="110" t="s">
        <v>73</v>
      </c>
      <c r="AG10" s="111" t="s">
        <v>74</v>
      </c>
      <c r="AH10" s="112"/>
    </row>
    <row r="11" spans="1:34" ht="22.5" customHeight="1">
      <c r="A11" s="9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83"/>
      <c r="AG11" s="83"/>
      <c r="AH11" s="84"/>
    </row>
    <row r="12" spans="1:30" ht="20.25" customHeight="1">
      <c r="A12" s="64"/>
      <c r="B12" s="64" t="s">
        <v>28</v>
      </c>
      <c r="C12" s="64" t="s">
        <v>29</v>
      </c>
      <c r="D12" s="64"/>
      <c r="E12" s="64"/>
      <c r="F12" s="73"/>
      <c r="G12" s="73"/>
      <c r="H12" s="64"/>
      <c r="I12" s="64"/>
      <c r="J12" s="64"/>
      <c r="K12" s="64"/>
      <c r="L12" s="73"/>
      <c r="M12" s="73"/>
      <c r="N12" s="73"/>
      <c r="O12" s="73"/>
      <c r="P12" s="73"/>
      <c r="Q12" s="73"/>
      <c r="R12" s="73"/>
      <c r="T12" s="73" t="s">
        <v>80</v>
      </c>
      <c r="U12" s="73"/>
      <c r="V12" s="73"/>
      <c r="W12" s="73"/>
      <c r="X12" s="73"/>
      <c r="Y12" s="72" t="s">
        <v>81</v>
      </c>
      <c r="Z12" s="72"/>
      <c r="AA12" s="72"/>
      <c r="AB12" s="72"/>
      <c r="AC12" s="72"/>
      <c r="AD12" s="73"/>
    </row>
    <row r="13" spans="1:13" ht="14.25">
      <c r="A13" s="64"/>
      <c r="B13" s="64" t="s">
        <v>82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4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32">
    <mergeCell ref="A1:B1"/>
    <mergeCell ref="A2:AH2"/>
    <mergeCell ref="C4:E4"/>
    <mergeCell ref="F4:J4"/>
    <mergeCell ref="K4:X4"/>
    <mergeCell ref="Y4:AE4"/>
    <mergeCell ref="AF4:AG4"/>
    <mergeCell ref="H5:J5"/>
    <mergeCell ref="K5:L5"/>
    <mergeCell ref="M5:R5"/>
    <mergeCell ref="S5:X5"/>
    <mergeCell ref="A8:C8"/>
    <mergeCell ref="L12:N12"/>
    <mergeCell ref="T12:X12"/>
    <mergeCell ref="Y12:AC12"/>
    <mergeCell ref="A4:A6"/>
    <mergeCell ref="B4:B6"/>
    <mergeCell ref="C5:C6"/>
    <mergeCell ref="D5:D6"/>
    <mergeCell ref="E5:E6"/>
    <mergeCell ref="F5:F6"/>
    <mergeCell ref="G5:G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4:AH6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="88" zoomScaleNormal="88" workbookViewId="0" topLeftCell="A1">
      <selection activeCell="N43" sqref="N43"/>
    </sheetView>
  </sheetViews>
  <sheetFormatPr defaultColWidth="9.00390625" defaultRowHeight="14.25"/>
  <cols>
    <col min="1" max="1" width="3.125" style="0" customWidth="1"/>
    <col min="2" max="4" width="7.625" style="0" customWidth="1"/>
    <col min="5" max="5" width="10.75390625" style="0" customWidth="1"/>
    <col min="6" max="6" width="9.625" style="0" customWidth="1"/>
    <col min="7" max="7" width="9.125" style="0" customWidth="1"/>
    <col min="8" max="8" width="15.00390625" style="0" customWidth="1"/>
    <col min="9" max="9" width="7.50390625" style="0" customWidth="1"/>
    <col min="10" max="10" width="9.00390625" style="0" customWidth="1"/>
    <col min="11" max="11" width="5.625" style="0" customWidth="1"/>
    <col min="12" max="12" width="10.625" style="0" customWidth="1"/>
    <col min="13" max="14" width="5.625" style="0" customWidth="1"/>
    <col min="15" max="15" width="8.75390625" style="0" customWidth="1"/>
    <col min="16" max="18" width="5.625" style="0" customWidth="1"/>
    <col min="19" max="19" width="12.375" style="0" customWidth="1"/>
    <col min="20" max="20" width="6.375" style="0" customWidth="1"/>
  </cols>
  <sheetData>
    <row r="1" spans="1:5" ht="18" customHeight="1">
      <c r="A1" s="41" t="s">
        <v>33</v>
      </c>
      <c r="B1" s="41"/>
      <c r="C1" s="41"/>
      <c r="D1" s="41"/>
      <c r="E1" s="41"/>
    </row>
    <row r="2" spans="1:20" ht="45.75" customHeight="1">
      <c r="A2" s="45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4" customFormat="1" ht="21.75" customHeight="1">
      <c r="A3" s="47"/>
      <c r="B3" s="47" t="s">
        <v>84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44" customFormat="1" ht="15" customHeight="1">
      <c r="A4" s="49" t="s">
        <v>35</v>
      </c>
      <c r="B4" s="50" t="s">
        <v>85</v>
      </c>
      <c r="C4" s="51"/>
      <c r="D4" s="51"/>
      <c r="E4" s="51"/>
      <c r="F4" s="51"/>
      <c r="G4" s="51"/>
      <c r="H4" s="52"/>
      <c r="I4" s="65" t="s">
        <v>86</v>
      </c>
      <c r="J4" s="65"/>
      <c r="K4" s="66" t="s">
        <v>40</v>
      </c>
      <c r="L4" s="66"/>
      <c r="M4" s="66"/>
      <c r="N4" s="66"/>
      <c r="O4" s="66"/>
      <c r="P4" s="66"/>
      <c r="Q4" s="66"/>
      <c r="R4" s="74" t="s">
        <v>41</v>
      </c>
      <c r="S4" s="74"/>
      <c r="T4" s="75" t="s">
        <v>42</v>
      </c>
    </row>
    <row r="5" spans="1:20" s="44" customFormat="1" ht="15" customHeight="1">
      <c r="A5" s="53"/>
      <c r="B5" s="54" t="s">
        <v>43</v>
      </c>
      <c r="C5" s="54" t="s">
        <v>44</v>
      </c>
      <c r="D5" s="54" t="s">
        <v>45</v>
      </c>
      <c r="E5" s="54" t="s">
        <v>36</v>
      </c>
      <c r="F5" s="54" t="s">
        <v>87</v>
      </c>
      <c r="G5" s="54" t="s">
        <v>88</v>
      </c>
      <c r="H5" s="54" t="s">
        <v>46</v>
      </c>
      <c r="I5" s="67" t="s">
        <v>58</v>
      </c>
      <c r="J5" s="67" t="s">
        <v>59</v>
      </c>
      <c r="K5" s="67" t="s">
        <v>9</v>
      </c>
      <c r="L5" s="67" t="s">
        <v>49</v>
      </c>
      <c r="M5" s="67" t="s">
        <v>50</v>
      </c>
      <c r="N5" s="67" t="s">
        <v>51</v>
      </c>
      <c r="O5" s="67" t="s">
        <v>52</v>
      </c>
      <c r="P5" s="67" t="s">
        <v>53</v>
      </c>
      <c r="Q5" s="67" t="s">
        <v>54</v>
      </c>
      <c r="R5" s="76" t="s">
        <v>55</v>
      </c>
      <c r="S5" s="76" t="s">
        <v>56</v>
      </c>
      <c r="T5" s="77"/>
    </row>
    <row r="6" spans="1:20" s="44" customFormat="1" ht="36.75" customHeight="1">
      <c r="A6" s="53"/>
      <c r="B6" s="54"/>
      <c r="C6" s="54"/>
      <c r="D6" s="54"/>
      <c r="E6" s="54"/>
      <c r="F6" s="54"/>
      <c r="G6" s="54"/>
      <c r="H6" s="54"/>
      <c r="I6" s="67"/>
      <c r="J6" s="67"/>
      <c r="K6" s="67"/>
      <c r="L6" s="67"/>
      <c r="M6" s="67"/>
      <c r="N6" s="67"/>
      <c r="O6" s="67"/>
      <c r="P6" s="67"/>
      <c r="Q6" s="67"/>
      <c r="R6" s="78"/>
      <c r="S6" s="78"/>
      <c r="T6" s="77"/>
    </row>
    <row r="7" spans="1:21" s="44" customFormat="1" ht="14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79">
        <v>20</v>
      </c>
      <c r="U7" s="80"/>
    </row>
    <row r="8" spans="1:20" ht="22.5" customHeight="1">
      <c r="A8" s="56" t="s">
        <v>65</v>
      </c>
      <c r="B8" s="56"/>
      <c r="C8" s="56"/>
      <c r="D8" s="56"/>
      <c r="E8" s="56"/>
      <c r="F8" s="56"/>
      <c r="G8" s="56"/>
      <c r="H8" s="57"/>
      <c r="I8" s="61">
        <v>45.441</v>
      </c>
      <c r="J8" s="61">
        <v>791.035</v>
      </c>
      <c r="K8" s="68"/>
      <c r="L8" s="68"/>
      <c r="M8" s="68">
        <v>212</v>
      </c>
      <c r="N8" s="68"/>
      <c r="O8" s="69">
        <f>J8-M8</f>
        <v>579.035</v>
      </c>
      <c r="P8" s="68"/>
      <c r="Q8" s="68"/>
      <c r="R8" s="81"/>
      <c r="S8" s="81"/>
      <c r="T8" s="82"/>
    </row>
    <row r="9" spans="1:20" ht="54" customHeight="1">
      <c r="A9" s="58">
        <v>1</v>
      </c>
      <c r="B9" s="58" t="s">
        <v>19</v>
      </c>
      <c r="C9" s="58" t="s">
        <v>89</v>
      </c>
      <c r="D9" s="58" t="s">
        <v>90</v>
      </c>
      <c r="E9" s="58" t="s">
        <v>91</v>
      </c>
      <c r="F9" s="58" t="s">
        <v>91</v>
      </c>
      <c r="G9" s="58">
        <v>0.564</v>
      </c>
      <c r="H9" s="58" t="s">
        <v>92</v>
      </c>
      <c r="I9" s="58">
        <v>0.564</v>
      </c>
      <c r="J9" s="70">
        <f>J8/I8*I9</f>
        <v>9.818088070244931</v>
      </c>
      <c r="K9" s="58"/>
      <c r="L9" s="58"/>
      <c r="M9" s="58">
        <v>0</v>
      </c>
      <c r="N9" s="58"/>
      <c r="O9" s="69">
        <f aca="true" t="shared" si="0" ref="O9:O33">J9-M9</f>
        <v>9.818088070244931</v>
      </c>
      <c r="P9" s="58"/>
      <c r="Q9" s="58"/>
      <c r="R9" s="58" t="s">
        <v>73</v>
      </c>
      <c r="S9" s="58" t="s">
        <v>93</v>
      </c>
      <c r="T9" s="82"/>
    </row>
    <row r="10" spans="1:20" ht="46.5" customHeight="1">
      <c r="A10" s="58">
        <v>2</v>
      </c>
      <c r="B10" s="58" t="s">
        <v>19</v>
      </c>
      <c r="C10" s="58" t="s">
        <v>94</v>
      </c>
      <c r="D10" s="58" t="s">
        <v>95</v>
      </c>
      <c r="E10" s="58" t="s">
        <v>96</v>
      </c>
      <c r="F10" s="58" t="s">
        <v>97</v>
      </c>
      <c r="G10" s="58">
        <v>2.858</v>
      </c>
      <c r="H10" s="58" t="s">
        <v>92</v>
      </c>
      <c r="I10" s="58">
        <v>2.858</v>
      </c>
      <c r="J10" s="70">
        <f aca="true" t="shared" si="1" ref="J10:J33">J9/I9*I10</f>
        <v>49.7519427389362</v>
      </c>
      <c r="K10" s="12"/>
      <c r="L10" s="58"/>
      <c r="M10" s="58">
        <v>15</v>
      </c>
      <c r="N10" s="58"/>
      <c r="O10" s="69">
        <f t="shared" si="0"/>
        <v>34.7519427389362</v>
      </c>
      <c r="P10" s="58"/>
      <c r="Q10" s="58"/>
      <c r="R10" s="58" t="s">
        <v>73</v>
      </c>
      <c r="S10" s="58" t="s">
        <v>98</v>
      </c>
      <c r="T10" s="82"/>
    </row>
    <row r="11" spans="1:20" ht="22.5" customHeight="1">
      <c r="A11" s="58">
        <v>3</v>
      </c>
      <c r="B11" s="58" t="s">
        <v>19</v>
      </c>
      <c r="C11" s="58" t="s">
        <v>76</v>
      </c>
      <c r="D11" s="58" t="s">
        <v>99</v>
      </c>
      <c r="E11" s="58" t="s">
        <v>100</v>
      </c>
      <c r="F11" s="58" t="s">
        <v>101</v>
      </c>
      <c r="G11" s="58">
        <v>0.899</v>
      </c>
      <c r="H11" s="58" t="s">
        <v>92</v>
      </c>
      <c r="I11" s="58">
        <v>0.899</v>
      </c>
      <c r="J11" s="70">
        <f t="shared" si="1"/>
        <v>15.649753856649282</v>
      </c>
      <c r="K11" s="58"/>
      <c r="L11" s="58"/>
      <c r="M11" s="58">
        <v>0</v>
      </c>
      <c r="N11" s="58"/>
      <c r="O11" s="69">
        <f t="shared" si="0"/>
        <v>15.649753856649282</v>
      </c>
      <c r="P11" s="58"/>
      <c r="Q11" s="58"/>
      <c r="R11" s="58" t="s">
        <v>73</v>
      </c>
      <c r="S11" s="58" t="s">
        <v>102</v>
      </c>
      <c r="T11" s="82"/>
    </row>
    <row r="12" spans="1:20" ht="22.5" customHeight="1">
      <c r="A12" s="58">
        <v>4</v>
      </c>
      <c r="B12" s="58" t="s">
        <v>19</v>
      </c>
      <c r="C12" s="58" t="s">
        <v>89</v>
      </c>
      <c r="D12" s="58" t="s">
        <v>103</v>
      </c>
      <c r="E12" s="58" t="s">
        <v>104</v>
      </c>
      <c r="F12" s="58" t="s">
        <v>105</v>
      </c>
      <c r="G12" s="58">
        <v>1.828</v>
      </c>
      <c r="H12" s="58" t="s">
        <v>92</v>
      </c>
      <c r="I12" s="58">
        <v>1.828</v>
      </c>
      <c r="J12" s="70">
        <f t="shared" si="1"/>
        <v>31.821746440439252</v>
      </c>
      <c r="K12" s="58"/>
      <c r="L12" s="58"/>
      <c r="M12" s="58">
        <v>13</v>
      </c>
      <c r="N12" s="58"/>
      <c r="O12" s="69">
        <f t="shared" si="0"/>
        <v>18.821746440439252</v>
      </c>
      <c r="P12" s="58"/>
      <c r="Q12" s="58"/>
      <c r="R12" s="58" t="s">
        <v>73</v>
      </c>
      <c r="S12" s="58" t="s">
        <v>106</v>
      </c>
      <c r="T12" s="82"/>
    </row>
    <row r="13" spans="1:20" ht="22.5" customHeight="1">
      <c r="A13" s="58">
        <v>5</v>
      </c>
      <c r="B13" s="58" t="s">
        <v>19</v>
      </c>
      <c r="C13" s="58" t="s">
        <v>76</v>
      </c>
      <c r="D13" s="58" t="s">
        <v>107</v>
      </c>
      <c r="E13" s="58" t="s">
        <v>108</v>
      </c>
      <c r="F13" s="58" t="s">
        <v>109</v>
      </c>
      <c r="G13" s="58">
        <v>7.013</v>
      </c>
      <c r="H13" s="58" t="s">
        <v>92</v>
      </c>
      <c r="I13" s="58">
        <v>7.013</v>
      </c>
      <c r="J13" s="70">
        <f t="shared" si="1"/>
        <v>122.08200644792147</v>
      </c>
      <c r="K13" s="58"/>
      <c r="L13" s="58"/>
      <c r="M13" s="58">
        <v>53</v>
      </c>
      <c r="N13" s="58"/>
      <c r="O13" s="69">
        <f t="shared" si="0"/>
        <v>69.08200644792147</v>
      </c>
      <c r="P13" s="58"/>
      <c r="Q13" s="58"/>
      <c r="R13" s="58" t="s">
        <v>73</v>
      </c>
      <c r="S13" s="58" t="s">
        <v>110</v>
      </c>
      <c r="T13" s="82"/>
    </row>
    <row r="14" spans="1:20" ht="22.5" customHeight="1">
      <c r="A14" s="58">
        <v>6</v>
      </c>
      <c r="B14" s="58" t="s">
        <v>19</v>
      </c>
      <c r="C14" s="58" t="s">
        <v>76</v>
      </c>
      <c r="D14" s="58" t="s">
        <v>111</v>
      </c>
      <c r="E14" s="58" t="s">
        <v>112</v>
      </c>
      <c r="F14" s="58" t="s">
        <v>113</v>
      </c>
      <c r="G14" s="58">
        <v>4.226</v>
      </c>
      <c r="H14" s="58" t="s">
        <v>92</v>
      </c>
      <c r="I14" s="58">
        <v>4.226</v>
      </c>
      <c r="J14" s="70">
        <f t="shared" si="1"/>
        <v>73.56602869655157</v>
      </c>
      <c r="K14" s="58"/>
      <c r="L14" s="58"/>
      <c r="M14" s="58">
        <v>30</v>
      </c>
      <c r="N14" s="58"/>
      <c r="O14" s="69">
        <f t="shared" si="0"/>
        <v>43.56602869655157</v>
      </c>
      <c r="P14" s="58"/>
      <c r="Q14" s="58"/>
      <c r="R14" s="58" t="s">
        <v>73</v>
      </c>
      <c r="S14" s="58" t="s">
        <v>114</v>
      </c>
      <c r="T14" s="82"/>
    </row>
    <row r="15" spans="1:20" ht="22.5" customHeight="1">
      <c r="A15" s="58">
        <v>7</v>
      </c>
      <c r="B15" s="58" t="s">
        <v>19</v>
      </c>
      <c r="C15" s="58" t="s">
        <v>76</v>
      </c>
      <c r="D15" s="58" t="s">
        <v>99</v>
      </c>
      <c r="E15" s="58" t="s">
        <v>115</v>
      </c>
      <c r="F15" s="58" t="s">
        <v>116</v>
      </c>
      <c r="G15" s="58">
        <v>1.495</v>
      </c>
      <c r="H15" s="58" t="s">
        <v>92</v>
      </c>
      <c r="I15" s="58">
        <v>1.495</v>
      </c>
      <c r="J15" s="70">
        <f t="shared" si="1"/>
        <v>26.024896569177617</v>
      </c>
      <c r="K15" s="58"/>
      <c r="L15" s="58"/>
      <c r="M15" s="58">
        <v>0</v>
      </c>
      <c r="N15" s="58"/>
      <c r="O15" s="69">
        <f t="shared" si="0"/>
        <v>26.024896569177617</v>
      </c>
      <c r="P15" s="58"/>
      <c r="Q15" s="58"/>
      <c r="R15" s="58" t="s">
        <v>73</v>
      </c>
      <c r="S15" s="58" t="s">
        <v>74</v>
      </c>
      <c r="T15" s="82"/>
    </row>
    <row r="16" spans="1:20" ht="22.5" customHeight="1">
      <c r="A16" s="58">
        <v>8</v>
      </c>
      <c r="B16" s="58" t="s">
        <v>19</v>
      </c>
      <c r="C16" s="58" t="s">
        <v>89</v>
      </c>
      <c r="D16" s="58" t="s">
        <v>117</v>
      </c>
      <c r="E16" s="58" t="s">
        <v>118</v>
      </c>
      <c r="F16" s="58" t="s">
        <v>119</v>
      </c>
      <c r="G16" s="58">
        <v>2.554</v>
      </c>
      <c r="H16" s="58" t="s">
        <v>92</v>
      </c>
      <c r="I16" s="58">
        <v>2.554</v>
      </c>
      <c r="J16" s="70">
        <f t="shared" si="1"/>
        <v>44.4599236372439</v>
      </c>
      <c r="K16" s="58"/>
      <c r="L16" s="58"/>
      <c r="M16" s="58">
        <v>20</v>
      </c>
      <c r="N16" s="58"/>
      <c r="O16" s="69">
        <f t="shared" si="0"/>
        <v>24.459923637243897</v>
      </c>
      <c r="P16" s="58"/>
      <c r="Q16" s="58"/>
      <c r="R16" s="58" t="s">
        <v>73</v>
      </c>
      <c r="S16" s="58" t="s">
        <v>120</v>
      </c>
      <c r="T16" s="82"/>
    </row>
    <row r="17" spans="1:20" ht="22.5" customHeight="1">
      <c r="A17" s="58">
        <v>9</v>
      </c>
      <c r="B17" s="58" t="s">
        <v>19</v>
      </c>
      <c r="C17" s="58" t="s">
        <v>89</v>
      </c>
      <c r="D17" s="58" t="s">
        <v>103</v>
      </c>
      <c r="E17" s="58" t="s">
        <v>121</v>
      </c>
      <c r="F17" s="58" t="s">
        <v>122</v>
      </c>
      <c r="G17" s="58">
        <v>1.564</v>
      </c>
      <c r="H17" s="58" t="s">
        <v>92</v>
      </c>
      <c r="I17" s="58">
        <v>1.564</v>
      </c>
      <c r="J17" s="70">
        <f t="shared" si="1"/>
        <v>27.226045641601196</v>
      </c>
      <c r="K17" s="58"/>
      <c r="L17" s="58"/>
      <c r="M17" s="58">
        <v>0</v>
      </c>
      <c r="N17" s="58"/>
      <c r="O17" s="69">
        <f t="shared" si="0"/>
        <v>27.226045641601196</v>
      </c>
      <c r="P17" s="58"/>
      <c r="Q17" s="58"/>
      <c r="R17" s="58" t="s">
        <v>73</v>
      </c>
      <c r="S17" s="58" t="s">
        <v>123</v>
      </c>
      <c r="T17" s="82"/>
    </row>
    <row r="18" spans="1:20" ht="22.5" customHeight="1">
      <c r="A18" s="58">
        <v>10</v>
      </c>
      <c r="B18" s="58" t="s">
        <v>19</v>
      </c>
      <c r="C18" s="58" t="s">
        <v>89</v>
      </c>
      <c r="D18" s="58" t="s">
        <v>90</v>
      </c>
      <c r="E18" s="58" t="s">
        <v>124</v>
      </c>
      <c r="F18" s="58" t="s">
        <v>125</v>
      </c>
      <c r="G18" s="58">
        <v>3.33</v>
      </c>
      <c r="H18" s="58" t="s">
        <v>92</v>
      </c>
      <c r="I18" s="58">
        <v>3.33</v>
      </c>
      <c r="J18" s="70">
        <f t="shared" si="1"/>
        <v>57.96849871261636</v>
      </c>
      <c r="K18" s="58"/>
      <c r="L18" s="58"/>
      <c r="M18" s="58">
        <v>0</v>
      </c>
      <c r="N18" s="58"/>
      <c r="O18" s="69">
        <f t="shared" si="0"/>
        <v>57.96849871261636</v>
      </c>
      <c r="P18" s="58"/>
      <c r="Q18" s="58"/>
      <c r="R18" s="58" t="s">
        <v>73</v>
      </c>
      <c r="S18" s="58" t="s">
        <v>126</v>
      </c>
      <c r="T18" s="82"/>
    </row>
    <row r="19" spans="1:20" ht="22.5" customHeight="1">
      <c r="A19" s="58">
        <v>11</v>
      </c>
      <c r="B19" s="58" t="s">
        <v>19</v>
      </c>
      <c r="C19" s="58" t="s">
        <v>94</v>
      </c>
      <c r="D19" s="58" t="s">
        <v>127</v>
      </c>
      <c r="E19" s="58" t="s">
        <v>128</v>
      </c>
      <c r="F19" s="58" t="s">
        <v>129</v>
      </c>
      <c r="G19" s="58">
        <v>0.767</v>
      </c>
      <c r="H19" s="58" t="s">
        <v>92</v>
      </c>
      <c r="I19" s="58">
        <v>0.767</v>
      </c>
      <c r="J19" s="70">
        <f t="shared" si="1"/>
        <v>13.351903457230254</v>
      </c>
      <c r="K19" s="58"/>
      <c r="L19" s="58"/>
      <c r="M19" s="58">
        <v>0</v>
      </c>
      <c r="N19" s="58"/>
      <c r="O19" s="69">
        <f t="shared" si="0"/>
        <v>13.351903457230254</v>
      </c>
      <c r="P19" s="58"/>
      <c r="Q19" s="58"/>
      <c r="R19" s="58" t="s">
        <v>73</v>
      </c>
      <c r="S19" s="58" t="s">
        <v>130</v>
      </c>
      <c r="T19" s="82"/>
    </row>
    <row r="20" spans="1:20" ht="22.5" customHeight="1">
      <c r="A20" s="58">
        <v>12</v>
      </c>
      <c r="B20" s="58" t="s">
        <v>19</v>
      </c>
      <c r="C20" s="58" t="s">
        <v>76</v>
      </c>
      <c r="D20" s="58" t="s">
        <v>131</v>
      </c>
      <c r="E20" s="58" t="s">
        <v>132</v>
      </c>
      <c r="F20" s="58" t="s">
        <v>133</v>
      </c>
      <c r="G20" s="58">
        <v>0.916</v>
      </c>
      <c r="H20" s="58" t="s">
        <v>92</v>
      </c>
      <c r="I20" s="58">
        <v>0.916</v>
      </c>
      <c r="J20" s="70">
        <f t="shared" si="1"/>
        <v>15.945689135362338</v>
      </c>
      <c r="K20" s="58"/>
      <c r="L20" s="58"/>
      <c r="M20" s="58">
        <v>0</v>
      </c>
      <c r="N20" s="58"/>
      <c r="O20" s="69">
        <f t="shared" si="0"/>
        <v>15.945689135362338</v>
      </c>
      <c r="P20" s="58"/>
      <c r="Q20" s="58"/>
      <c r="R20" s="58" t="s">
        <v>73</v>
      </c>
      <c r="S20" s="58" t="s">
        <v>134</v>
      </c>
      <c r="T20" s="82"/>
    </row>
    <row r="21" spans="1:20" ht="22.5" customHeight="1">
      <c r="A21" s="58">
        <v>13</v>
      </c>
      <c r="B21" s="58" t="s">
        <v>19</v>
      </c>
      <c r="C21" s="58" t="s">
        <v>94</v>
      </c>
      <c r="D21" s="58" t="s">
        <v>135</v>
      </c>
      <c r="E21" s="58" t="s">
        <v>136</v>
      </c>
      <c r="F21" s="58" t="s">
        <v>137</v>
      </c>
      <c r="G21" s="58">
        <v>1.44</v>
      </c>
      <c r="H21" s="58" t="s">
        <v>92</v>
      </c>
      <c r="I21" s="58">
        <v>1.44</v>
      </c>
      <c r="J21" s="70">
        <f t="shared" si="1"/>
        <v>25.067458902753017</v>
      </c>
      <c r="K21" s="58"/>
      <c r="L21" s="58"/>
      <c r="M21" s="58">
        <v>15</v>
      </c>
      <c r="N21" s="58"/>
      <c r="O21" s="69">
        <f t="shared" si="0"/>
        <v>10.067458902753017</v>
      </c>
      <c r="P21" s="58"/>
      <c r="Q21" s="58"/>
      <c r="R21" s="58" t="s">
        <v>73</v>
      </c>
      <c r="S21" s="58" t="s">
        <v>138</v>
      </c>
      <c r="T21" s="82"/>
    </row>
    <row r="22" spans="1:20" ht="22.5" customHeight="1">
      <c r="A22" s="58">
        <v>14</v>
      </c>
      <c r="B22" s="58" t="s">
        <v>19</v>
      </c>
      <c r="C22" s="58" t="s">
        <v>94</v>
      </c>
      <c r="D22" s="58" t="s">
        <v>127</v>
      </c>
      <c r="E22" s="58" t="s">
        <v>139</v>
      </c>
      <c r="F22" s="58" t="s">
        <v>140</v>
      </c>
      <c r="G22" s="58">
        <v>1.33</v>
      </c>
      <c r="H22" s="58" t="s">
        <v>92</v>
      </c>
      <c r="I22" s="58">
        <v>1.33</v>
      </c>
      <c r="J22" s="70">
        <f t="shared" si="1"/>
        <v>23.152583569903832</v>
      </c>
      <c r="K22" s="58"/>
      <c r="L22" s="58"/>
      <c r="M22" s="58">
        <v>0</v>
      </c>
      <c r="N22" s="58"/>
      <c r="O22" s="69">
        <f t="shared" si="0"/>
        <v>23.152583569903832</v>
      </c>
      <c r="P22" s="58"/>
      <c r="Q22" s="58"/>
      <c r="R22" s="58" t="s">
        <v>73</v>
      </c>
      <c r="S22" s="58" t="s">
        <v>141</v>
      </c>
      <c r="T22" s="82"/>
    </row>
    <row r="23" spans="1:20" ht="22.5" customHeight="1">
      <c r="A23" s="58">
        <v>15</v>
      </c>
      <c r="B23" s="58" t="s">
        <v>19</v>
      </c>
      <c r="C23" s="58" t="s">
        <v>89</v>
      </c>
      <c r="D23" s="58" t="s">
        <v>103</v>
      </c>
      <c r="E23" s="58" t="s">
        <v>142</v>
      </c>
      <c r="F23" s="58" t="s">
        <v>143</v>
      </c>
      <c r="G23" s="58">
        <v>1.88</v>
      </c>
      <c r="H23" s="58" t="s">
        <v>92</v>
      </c>
      <c r="I23" s="58">
        <v>1.88</v>
      </c>
      <c r="J23" s="70">
        <f t="shared" si="1"/>
        <v>32.72696023414977</v>
      </c>
      <c r="K23" s="58"/>
      <c r="L23" s="58"/>
      <c r="M23" s="58">
        <v>14</v>
      </c>
      <c r="N23" s="58"/>
      <c r="O23" s="69">
        <f t="shared" si="0"/>
        <v>18.72696023414977</v>
      </c>
      <c r="P23" s="58"/>
      <c r="Q23" s="58"/>
      <c r="R23" s="58" t="s">
        <v>73</v>
      </c>
      <c r="S23" s="58" t="s">
        <v>144</v>
      </c>
      <c r="T23" s="82"/>
    </row>
    <row r="24" spans="1:20" ht="22.5" customHeight="1">
      <c r="A24" s="58">
        <v>16</v>
      </c>
      <c r="B24" s="58" t="s">
        <v>19</v>
      </c>
      <c r="C24" s="58" t="s">
        <v>94</v>
      </c>
      <c r="D24" s="58" t="s">
        <v>145</v>
      </c>
      <c r="E24" s="58" t="s">
        <v>146</v>
      </c>
      <c r="F24" s="58" t="s">
        <v>147</v>
      </c>
      <c r="G24" s="58">
        <v>0.18</v>
      </c>
      <c r="H24" s="58" t="s">
        <v>92</v>
      </c>
      <c r="I24" s="58">
        <v>0.18</v>
      </c>
      <c r="J24" s="70">
        <f t="shared" si="1"/>
        <v>3.133432362844127</v>
      </c>
      <c r="K24" s="58"/>
      <c r="L24" s="58"/>
      <c r="M24" s="58">
        <v>0</v>
      </c>
      <c r="N24" s="58"/>
      <c r="O24" s="69">
        <f t="shared" si="0"/>
        <v>3.133432362844127</v>
      </c>
      <c r="P24" s="58"/>
      <c r="Q24" s="58"/>
      <c r="R24" s="58" t="s">
        <v>73</v>
      </c>
      <c r="S24" s="58" t="s">
        <v>148</v>
      </c>
      <c r="T24" s="82"/>
    </row>
    <row r="25" spans="1:20" ht="22.5" customHeight="1">
      <c r="A25" s="58">
        <v>17</v>
      </c>
      <c r="B25" s="58" t="s">
        <v>19</v>
      </c>
      <c r="C25" s="58" t="s">
        <v>149</v>
      </c>
      <c r="D25" s="58" t="s">
        <v>150</v>
      </c>
      <c r="E25" s="58" t="s">
        <v>151</v>
      </c>
      <c r="F25" s="58" t="s">
        <v>152</v>
      </c>
      <c r="G25" s="58">
        <v>1.66</v>
      </c>
      <c r="H25" s="58" t="s">
        <v>92</v>
      </c>
      <c r="I25" s="58">
        <v>1.66</v>
      </c>
      <c r="J25" s="70">
        <f t="shared" si="1"/>
        <v>28.897209568451395</v>
      </c>
      <c r="K25" s="58"/>
      <c r="L25" s="58"/>
      <c r="M25" s="58">
        <v>12</v>
      </c>
      <c r="N25" s="58"/>
      <c r="O25" s="69">
        <f t="shared" si="0"/>
        <v>16.897209568451395</v>
      </c>
      <c r="P25" s="58"/>
      <c r="Q25" s="58"/>
      <c r="R25" s="58" t="s">
        <v>73</v>
      </c>
      <c r="S25" s="58" t="s">
        <v>153</v>
      </c>
      <c r="T25" s="82"/>
    </row>
    <row r="26" spans="1:20" ht="22.5" customHeight="1">
      <c r="A26" s="58">
        <v>18</v>
      </c>
      <c r="B26" s="58" t="s">
        <v>19</v>
      </c>
      <c r="C26" s="58" t="s">
        <v>149</v>
      </c>
      <c r="D26" s="58" t="s">
        <v>154</v>
      </c>
      <c r="E26" s="58" t="s">
        <v>155</v>
      </c>
      <c r="F26" s="58" t="s">
        <v>156</v>
      </c>
      <c r="G26" s="58">
        <v>1.34</v>
      </c>
      <c r="H26" s="58" t="s">
        <v>92</v>
      </c>
      <c r="I26" s="58">
        <v>1.34</v>
      </c>
      <c r="J26" s="70">
        <f t="shared" si="1"/>
        <v>23.326663145617395</v>
      </c>
      <c r="K26" s="58"/>
      <c r="L26" s="58"/>
      <c r="M26" s="58">
        <v>10</v>
      </c>
      <c r="N26" s="58"/>
      <c r="O26" s="69">
        <f t="shared" si="0"/>
        <v>13.326663145617395</v>
      </c>
      <c r="P26" s="58"/>
      <c r="Q26" s="58"/>
      <c r="R26" s="58" t="s">
        <v>73</v>
      </c>
      <c r="S26" s="58" t="s">
        <v>157</v>
      </c>
      <c r="T26" s="82"/>
    </row>
    <row r="27" spans="1:20" ht="22.5" customHeight="1">
      <c r="A27" s="58">
        <v>19</v>
      </c>
      <c r="B27" s="58" t="s">
        <v>19</v>
      </c>
      <c r="C27" s="58" t="s">
        <v>149</v>
      </c>
      <c r="D27" s="58" t="s">
        <v>150</v>
      </c>
      <c r="E27" s="58" t="s">
        <v>158</v>
      </c>
      <c r="F27" s="58" t="s">
        <v>159</v>
      </c>
      <c r="G27" s="58">
        <v>1.39</v>
      </c>
      <c r="H27" s="58" t="s">
        <v>92</v>
      </c>
      <c r="I27" s="58">
        <v>1.39</v>
      </c>
      <c r="J27" s="70">
        <f t="shared" si="1"/>
        <v>24.197061024185203</v>
      </c>
      <c r="K27" s="58"/>
      <c r="L27" s="58"/>
      <c r="M27" s="58">
        <v>0</v>
      </c>
      <c r="N27" s="58"/>
      <c r="O27" s="69">
        <f t="shared" si="0"/>
        <v>24.197061024185203</v>
      </c>
      <c r="P27" s="58"/>
      <c r="Q27" s="58"/>
      <c r="R27" s="58" t="s">
        <v>73</v>
      </c>
      <c r="S27" s="58" t="s">
        <v>160</v>
      </c>
      <c r="T27" s="82"/>
    </row>
    <row r="28" spans="1:20" ht="22.5" customHeight="1">
      <c r="A28" s="58">
        <v>20</v>
      </c>
      <c r="B28" s="58" t="s">
        <v>19</v>
      </c>
      <c r="C28" s="58" t="s">
        <v>149</v>
      </c>
      <c r="D28" s="58" t="s">
        <v>161</v>
      </c>
      <c r="E28" s="58" t="s">
        <v>162</v>
      </c>
      <c r="F28" s="58" t="s">
        <v>163</v>
      </c>
      <c r="G28" s="58">
        <v>1.392</v>
      </c>
      <c r="H28" s="58" t="s">
        <v>92</v>
      </c>
      <c r="I28" s="58">
        <v>1.392</v>
      </c>
      <c r="J28" s="70">
        <f t="shared" si="1"/>
        <v>24.23187693932792</v>
      </c>
      <c r="K28" s="58"/>
      <c r="L28" s="58"/>
      <c r="M28" s="58">
        <v>10</v>
      </c>
      <c r="N28" s="58"/>
      <c r="O28" s="69">
        <f t="shared" si="0"/>
        <v>14.231876939327918</v>
      </c>
      <c r="P28" s="58"/>
      <c r="Q28" s="58"/>
      <c r="R28" s="58" t="s">
        <v>73</v>
      </c>
      <c r="S28" s="58" t="s">
        <v>164</v>
      </c>
      <c r="T28" s="82"/>
    </row>
    <row r="29" spans="1:20" ht="22.5" customHeight="1">
      <c r="A29" s="58">
        <v>21</v>
      </c>
      <c r="B29" s="58" t="s">
        <v>19</v>
      </c>
      <c r="C29" s="58" t="s">
        <v>149</v>
      </c>
      <c r="D29" s="58" t="s">
        <v>165</v>
      </c>
      <c r="E29" s="58" t="s">
        <v>166</v>
      </c>
      <c r="F29" s="58" t="s">
        <v>167</v>
      </c>
      <c r="G29" s="58">
        <v>2.17</v>
      </c>
      <c r="H29" s="58" t="s">
        <v>92</v>
      </c>
      <c r="I29" s="58">
        <v>2.17</v>
      </c>
      <c r="J29" s="70">
        <f t="shared" si="1"/>
        <v>37.77526792984309</v>
      </c>
      <c r="K29" s="58"/>
      <c r="L29" s="58"/>
      <c r="M29" s="58">
        <v>20</v>
      </c>
      <c r="N29" s="58"/>
      <c r="O29" s="69">
        <f t="shared" si="0"/>
        <v>17.77526792984309</v>
      </c>
      <c r="P29" s="58"/>
      <c r="Q29" s="58"/>
      <c r="R29" s="58" t="s">
        <v>73</v>
      </c>
      <c r="S29" s="58" t="s">
        <v>168</v>
      </c>
      <c r="T29" s="82"/>
    </row>
    <row r="30" spans="1:20" ht="22.5" customHeight="1">
      <c r="A30" s="58">
        <v>22</v>
      </c>
      <c r="B30" s="58" t="s">
        <v>19</v>
      </c>
      <c r="C30" s="58" t="s">
        <v>94</v>
      </c>
      <c r="D30" s="58" t="s">
        <v>169</v>
      </c>
      <c r="E30" s="58" t="s">
        <v>170</v>
      </c>
      <c r="F30" s="58" t="s">
        <v>171</v>
      </c>
      <c r="G30" s="58">
        <v>1.33</v>
      </c>
      <c r="H30" s="58" t="s">
        <v>92</v>
      </c>
      <c r="I30" s="58">
        <v>1.33</v>
      </c>
      <c r="J30" s="70">
        <f t="shared" si="1"/>
        <v>23.152583569903832</v>
      </c>
      <c r="K30" s="58"/>
      <c r="L30" s="58"/>
      <c r="M30" s="58">
        <v>0</v>
      </c>
      <c r="N30" s="58"/>
      <c r="O30" s="69">
        <f t="shared" si="0"/>
        <v>23.152583569903832</v>
      </c>
      <c r="P30" s="58"/>
      <c r="Q30" s="58"/>
      <c r="R30" s="58" t="s">
        <v>73</v>
      </c>
      <c r="S30" s="58" t="s">
        <v>172</v>
      </c>
      <c r="T30" s="82"/>
    </row>
    <row r="31" spans="1:20" ht="22.5" customHeight="1">
      <c r="A31" s="58">
        <v>23</v>
      </c>
      <c r="B31" s="58" t="s">
        <v>19</v>
      </c>
      <c r="C31" s="58" t="s">
        <v>94</v>
      </c>
      <c r="D31" s="58" t="s">
        <v>95</v>
      </c>
      <c r="E31" s="58" t="s">
        <v>173</v>
      </c>
      <c r="F31" s="58" t="s">
        <v>174</v>
      </c>
      <c r="G31" s="58">
        <v>1.15</v>
      </c>
      <c r="H31" s="58" t="s">
        <v>92</v>
      </c>
      <c r="I31" s="58">
        <v>1.15</v>
      </c>
      <c r="J31" s="70">
        <f t="shared" si="1"/>
        <v>20.0191512070597</v>
      </c>
      <c r="K31" s="58"/>
      <c r="L31" s="58"/>
      <c r="M31" s="58">
        <v>0</v>
      </c>
      <c r="N31" s="58"/>
      <c r="O31" s="69">
        <f t="shared" si="0"/>
        <v>20.0191512070597</v>
      </c>
      <c r="P31" s="58"/>
      <c r="Q31" s="58"/>
      <c r="R31" s="58" t="s">
        <v>73</v>
      </c>
      <c r="S31" s="58" t="s">
        <v>175</v>
      </c>
      <c r="T31" s="82"/>
    </row>
    <row r="32" spans="1:20" ht="22.5" customHeight="1">
      <c r="A32" s="58">
        <v>24</v>
      </c>
      <c r="B32" s="58" t="s">
        <v>19</v>
      </c>
      <c r="C32" s="58" t="s">
        <v>149</v>
      </c>
      <c r="D32" s="58" t="s">
        <v>150</v>
      </c>
      <c r="E32" s="58" t="s">
        <v>176</v>
      </c>
      <c r="F32" s="58" t="s">
        <v>177</v>
      </c>
      <c r="G32" s="58">
        <v>1.13</v>
      </c>
      <c r="H32" s="58" t="s">
        <v>92</v>
      </c>
      <c r="I32" s="58">
        <v>1.13</v>
      </c>
      <c r="J32" s="70">
        <f t="shared" si="1"/>
        <v>19.670992055632574</v>
      </c>
      <c r="K32" s="58"/>
      <c r="L32" s="58"/>
      <c r="M32" s="58">
        <v>0</v>
      </c>
      <c r="N32" s="58"/>
      <c r="O32" s="69">
        <f t="shared" si="0"/>
        <v>19.670992055632574</v>
      </c>
      <c r="P32" s="58"/>
      <c r="Q32" s="58"/>
      <c r="R32" s="58" t="s">
        <v>73</v>
      </c>
      <c r="S32" s="58" t="s">
        <v>178</v>
      </c>
      <c r="T32" s="82"/>
    </row>
    <row r="33" spans="1:20" ht="22.5" customHeight="1">
      <c r="A33" s="58">
        <v>25</v>
      </c>
      <c r="B33" s="58" t="s">
        <v>19</v>
      </c>
      <c r="C33" s="58" t="s">
        <v>89</v>
      </c>
      <c r="D33" s="58" t="s">
        <v>117</v>
      </c>
      <c r="E33" s="58" t="s">
        <v>179</v>
      </c>
      <c r="F33" s="58" t="s">
        <v>180</v>
      </c>
      <c r="G33" s="58">
        <v>1.035</v>
      </c>
      <c r="H33" s="58" t="s">
        <v>92</v>
      </c>
      <c r="I33" s="58">
        <v>1.035</v>
      </c>
      <c r="J33" s="70">
        <f t="shared" si="1"/>
        <v>18.01723608635373</v>
      </c>
      <c r="K33" s="58"/>
      <c r="L33" s="58"/>
      <c r="M33" s="58">
        <v>0</v>
      </c>
      <c r="N33" s="58"/>
      <c r="O33" s="69">
        <f t="shared" si="0"/>
        <v>18.01723608635373</v>
      </c>
      <c r="P33" s="58"/>
      <c r="Q33" s="58"/>
      <c r="R33" s="58" t="s">
        <v>73</v>
      </c>
      <c r="S33" s="58" t="s">
        <v>181</v>
      </c>
      <c r="T33" s="82"/>
    </row>
    <row r="34" spans="1:20" ht="22.5" customHeight="1">
      <c r="A34" s="59"/>
      <c r="B34" s="60"/>
      <c r="C34" s="60"/>
      <c r="D34" s="60"/>
      <c r="E34" s="60"/>
      <c r="F34" s="60"/>
      <c r="G34" s="61"/>
      <c r="H34" s="61"/>
      <c r="I34" s="61"/>
      <c r="J34" s="61"/>
      <c r="K34" s="68"/>
      <c r="L34" s="68"/>
      <c r="M34" s="68"/>
      <c r="N34" s="68"/>
      <c r="O34" s="68"/>
      <c r="P34" s="68"/>
      <c r="Q34" s="68"/>
      <c r="R34" s="81"/>
      <c r="S34" s="81"/>
      <c r="T34" s="82"/>
    </row>
    <row r="35" spans="1:20" ht="22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71"/>
      <c r="L35" s="71"/>
      <c r="M35" s="71"/>
      <c r="N35" s="71"/>
      <c r="O35" s="71"/>
      <c r="P35" s="71"/>
      <c r="Q35" s="71"/>
      <c r="R35" s="83"/>
      <c r="S35" s="83"/>
      <c r="T35" s="84"/>
    </row>
    <row r="36" spans="1:16" ht="20.25" customHeight="1">
      <c r="A36" s="64"/>
      <c r="B36" s="64" t="s">
        <v>21</v>
      </c>
      <c r="C36" s="64"/>
      <c r="D36" s="64"/>
      <c r="E36" s="64" t="s">
        <v>182</v>
      </c>
      <c r="F36" s="64"/>
      <c r="G36" s="64" t="s">
        <v>80</v>
      </c>
      <c r="H36" s="64"/>
      <c r="I36" s="64"/>
      <c r="J36" s="72"/>
      <c r="K36" s="72" t="s">
        <v>183</v>
      </c>
      <c r="L36" s="72"/>
      <c r="M36" s="72"/>
      <c r="N36" s="72"/>
      <c r="O36" s="72"/>
      <c r="P36" s="73"/>
    </row>
    <row r="37" spans="1:10" ht="14.25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4.25">
      <c r="A38" s="64"/>
      <c r="B38" s="64" t="s">
        <v>184</v>
      </c>
      <c r="C38" s="64"/>
      <c r="D38" s="64"/>
      <c r="E38" s="64"/>
      <c r="F38" s="64"/>
      <c r="G38" s="64"/>
      <c r="H38" s="64"/>
      <c r="I38" s="64"/>
      <c r="J38" s="64"/>
    </row>
  </sheetData>
  <sheetProtection/>
  <mergeCells count="28">
    <mergeCell ref="A1:B1"/>
    <mergeCell ref="A2:T2"/>
    <mergeCell ref="B4:H4"/>
    <mergeCell ref="I4:J4"/>
    <mergeCell ref="K4:Q4"/>
    <mergeCell ref="R4:S4"/>
    <mergeCell ref="A8:H8"/>
    <mergeCell ref="K36:O36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7" sqref="A17:A20"/>
    </sheetView>
  </sheetViews>
  <sheetFormatPr defaultColWidth="9.00390625" defaultRowHeight="14.25"/>
  <cols>
    <col min="1" max="1" width="12.50390625" style="0" customWidth="1"/>
    <col min="2" max="2" width="24.75390625" style="0" customWidth="1"/>
    <col min="3" max="3" width="20.00390625" style="0" customWidth="1"/>
    <col min="4" max="5" width="12.625" style="0" customWidth="1"/>
    <col min="6" max="6" width="9.00390625" style="19" customWidth="1"/>
  </cols>
  <sheetData>
    <row r="1" spans="1:7" ht="14.25">
      <c r="A1" s="4" t="s">
        <v>185</v>
      </c>
      <c r="B1" s="20"/>
      <c r="C1" s="20"/>
      <c r="D1" s="20"/>
      <c r="E1" s="20"/>
      <c r="G1" s="19"/>
    </row>
    <row r="2" spans="1:7" ht="51" customHeight="1">
      <c r="A2" s="21" t="s">
        <v>186</v>
      </c>
      <c r="B2" s="21"/>
      <c r="C2" s="21"/>
      <c r="D2" s="21"/>
      <c r="E2" s="21"/>
      <c r="G2" s="19"/>
    </row>
    <row r="3" spans="1:7" ht="10.5" customHeight="1">
      <c r="A3" s="22" t="s">
        <v>187</v>
      </c>
      <c r="B3" s="22"/>
      <c r="C3" s="22" t="s">
        <v>188</v>
      </c>
      <c r="D3" s="22"/>
      <c r="E3" s="22"/>
      <c r="G3" s="19"/>
    </row>
    <row r="4" spans="1:7" ht="10.5" customHeight="1">
      <c r="A4" s="23"/>
      <c r="B4" s="23"/>
      <c r="C4" s="23"/>
      <c r="D4" s="23"/>
      <c r="E4" s="23"/>
      <c r="G4" s="19"/>
    </row>
    <row r="5" spans="1:7" ht="34.5" customHeight="1">
      <c r="A5" s="10" t="s">
        <v>189</v>
      </c>
      <c r="B5" s="10" t="s">
        <v>190</v>
      </c>
      <c r="C5" s="10" t="s">
        <v>191</v>
      </c>
      <c r="D5" s="10" t="s">
        <v>192</v>
      </c>
      <c r="E5" s="24"/>
      <c r="G5" s="19"/>
    </row>
    <row r="6" spans="1:7" ht="34.5" customHeight="1">
      <c r="A6" s="10"/>
      <c r="B6" s="10" t="s">
        <v>193</v>
      </c>
      <c r="C6" s="10">
        <v>45</v>
      </c>
      <c r="D6" s="10">
        <v>45.441</v>
      </c>
      <c r="E6" s="25"/>
      <c r="G6" s="19"/>
    </row>
    <row r="7" spans="1:7" ht="34.5" customHeight="1">
      <c r="A7" s="10"/>
      <c r="B7" s="10" t="s">
        <v>194</v>
      </c>
      <c r="C7" s="10">
        <v>18</v>
      </c>
      <c r="D7" s="26">
        <v>20</v>
      </c>
      <c r="E7" s="27"/>
      <c r="G7" s="19"/>
    </row>
    <row r="8" spans="1:7" ht="34.5" customHeight="1">
      <c r="A8" s="10"/>
      <c r="B8" s="28"/>
      <c r="C8" s="28"/>
      <c r="D8" s="29"/>
      <c r="E8" s="30"/>
      <c r="G8" s="19"/>
    </row>
    <row r="9" spans="1:7" ht="34.5" customHeight="1">
      <c r="A9" s="26" t="s">
        <v>195</v>
      </c>
      <c r="B9" s="31"/>
      <c r="C9" s="32"/>
      <c r="D9" s="32"/>
      <c r="E9" s="33"/>
      <c r="G9" s="19"/>
    </row>
    <row r="10" spans="1:7" ht="34.5" customHeight="1">
      <c r="A10" s="26"/>
      <c r="B10" s="34"/>
      <c r="C10" s="17"/>
      <c r="D10" s="17"/>
      <c r="E10" s="35"/>
      <c r="G10" s="19"/>
    </row>
    <row r="11" spans="1:7" ht="34.5" customHeight="1">
      <c r="A11" s="26"/>
      <c r="B11" s="34"/>
      <c r="C11" s="17"/>
      <c r="D11" s="17"/>
      <c r="E11" s="35"/>
      <c r="G11" s="19"/>
    </row>
    <row r="12" spans="1:7" ht="34.5" customHeight="1">
      <c r="A12" s="10"/>
      <c r="B12" s="36"/>
      <c r="C12" s="37"/>
      <c r="D12" s="38" t="s">
        <v>196</v>
      </c>
      <c r="E12" s="39"/>
      <c r="G12" s="19"/>
    </row>
    <row r="13" spans="1:7" ht="34.5" customHeight="1">
      <c r="A13" s="40" t="s">
        <v>197</v>
      </c>
      <c r="B13" s="31"/>
      <c r="C13" s="32"/>
      <c r="D13" s="32"/>
      <c r="E13" s="33"/>
      <c r="G13" s="19"/>
    </row>
    <row r="14" spans="1:7" ht="34.5" customHeight="1">
      <c r="A14" s="40"/>
      <c r="B14" s="34"/>
      <c r="C14" s="17"/>
      <c r="D14" s="17"/>
      <c r="E14" s="35"/>
      <c r="G14" s="19"/>
    </row>
    <row r="15" spans="1:7" ht="34.5" customHeight="1">
      <c r="A15" s="40"/>
      <c r="B15" s="34"/>
      <c r="C15" s="17"/>
      <c r="D15" s="17"/>
      <c r="E15" s="35"/>
      <c r="G15" s="19"/>
    </row>
    <row r="16" spans="1:7" ht="34.5" customHeight="1">
      <c r="A16" s="40"/>
      <c r="B16" s="36"/>
      <c r="C16" s="37"/>
      <c r="D16" s="38" t="s">
        <v>196</v>
      </c>
      <c r="E16" s="39"/>
      <c r="G16" s="19"/>
    </row>
    <row r="17" spans="1:7" ht="34.5" customHeight="1">
      <c r="A17" s="10" t="s">
        <v>198</v>
      </c>
      <c r="B17" s="31"/>
      <c r="C17" s="32"/>
      <c r="D17" s="32"/>
      <c r="E17" s="33"/>
      <c r="G17" s="19"/>
    </row>
    <row r="18" spans="1:7" ht="34.5" customHeight="1">
      <c r="A18" s="10"/>
      <c r="B18" s="34"/>
      <c r="C18" s="17"/>
      <c r="D18" s="17"/>
      <c r="E18" s="35"/>
      <c r="G18" s="19"/>
    </row>
    <row r="19" spans="1:7" ht="34.5" customHeight="1">
      <c r="A19" s="10"/>
      <c r="B19" s="34"/>
      <c r="C19" s="17"/>
      <c r="D19" s="17"/>
      <c r="E19" s="35"/>
      <c r="G19" s="19"/>
    </row>
    <row r="20" spans="1:7" ht="34.5" customHeight="1">
      <c r="A20" s="10"/>
      <c r="B20" s="36"/>
      <c r="C20" s="37"/>
      <c r="D20" s="38" t="s">
        <v>196</v>
      </c>
      <c r="E20" s="39"/>
      <c r="G20" s="19"/>
    </row>
    <row r="21" spans="1:6" s="18" customFormat="1" ht="30" customHeight="1">
      <c r="A21" s="41" t="s">
        <v>199</v>
      </c>
      <c r="B21" s="42" t="s">
        <v>80</v>
      </c>
      <c r="C21" s="42" t="s">
        <v>200</v>
      </c>
      <c r="D21" s="42"/>
      <c r="E21" s="17" t="s">
        <v>201</v>
      </c>
      <c r="F21" s="43"/>
    </row>
  </sheetData>
  <sheetProtection/>
  <mergeCells count="18">
    <mergeCell ref="A2:E2"/>
    <mergeCell ref="D5:E5"/>
    <mergeCell ref="D6:E6"/>
    <mergeCell ref="D7:E7"/>
    <mergeCell ref="D8:E8"/>
    <mergeCell ref="D12:E12"/>
    <mergeCell ref="D16:E16"/>
    <mergeCell ref="D20:E20"/>
    <mergeCell ref="C21:D21"/>
    <mergeCell ref="A5:A8"/>
    <mergeCell ref="A9:A12"/>
    <mergeCell ref="A13:A16"/>
    <mergeCell ref="A17:A20"/>
    <mergeCell ref="B9:E11"/>
    <mergeCell ref="B13:E15"/>
    <mergeCell ref="B17:E19"/>
    <mergeCell ref="A3:B4"/>
    <mergeCell ref="C3:E4"/>
  </mergeCells>
  <printOptions horizontalCentered="1" verticalCentered="1"/>
  <pageMargins left="0.5511811023622047" right="0.5511811023622047" top="0.5" bottom="0.787401574803149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M12" sqref="M12"/>
    </sheetView>
  </sheetViews>
  <sheetFormatPr defaultColWidth="9.00390625" defaultRowHeight="14.25"/>
  <cols>
    <col min="1" max="1" width="23.87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8" width="11.25390625" style="0" customWidth="1"/>
  </cols>
  <sheetData>
    <row r="1" spans="1:2" ht="14.25">
      <c r="A1" s="4" t="s">
        <v>202</v>
      </c>
      <c r="B1" s="4"/>
    </row>
    <row r="2" spans="1:8" ht="41.25" customHeight="1">
      <c r="A2" s="5" t="s">
        <v>203</v>
      </c>
      <c r="B2" s="5"/>
      <c r="C2" s="5"/>
      <c r="D2" s="5"/>
      <c r="E2" s="5"/>
      <c r="F2" s="5"/>
      <c r="G2" s="5"/>
      <c r="H2" s="6"/>
    </row>
    <row r="3" spans="1:7" s="1" customFormat="1" ht="24" customHeight="1">
      <c r="A3" s="4" t="s">
        <v>204</v>
      </c>
      <c r="G3" s="7"/>
    </row>
    <row r="4" spans="1:7" s="2" customFormat="1" ht="30" customHeight="1">
      <c r="A4" s="8" t="s">
        <v>36</v>
      </c>
      <c r="B4" s="8" t="s">
        <v>205</v>
      </c>
      <c r="C4" s="8" t="s">
        <v>206</v>
      </c>
      <c r="D4" s="8" t="s">
        <v>207</v>
      </c>
      <c r="E4" s="8" t="s">
        <v>208</v>
      </c>
      <c r="F4" s="8" t="s">
        <v>209</v>
      </c>
      <c r="G4" s="8" t="s">
        <v>210</v>
      </c>
    </row>
    <row r="5" spans="1:7" s="3" customFormat="1" ht="30" customHeight="1">
      <c r="A5" s="8" t="s">
        <v>211</v>
      </c>
      <c r="B5" s="9"/>
      <c r="C5" s="8">
        <f>SUM(C6:C7)</f>
        <v>1146</v>
      </c>
      <c r="D5" s="8">
        <f>SUM(D6:D7)</f>
        <v>0</v>
      </c>
      <c r="E5" s="8">
        <f>SUM(E6:E7)</f>
        <v>11041.035</v>
      </c>
      <c r="F5" s="8">
        <f>SUM(F6:F7)</f>
        <v>0</v>
      </c>
      <c r="G5" s="8">
        <f>SUM(G6:G7)</f>
        <v>12187.035</v>
      </c>
    </row>
    <row r="6" spans="1:7" s="3" customFormat="1" ht="30" customHeight="1">
      <c r="A6" s="10" t="s">
        <v>193</v>
      </c>
      <c r="B6" s="11"/>
      <c r="C6" s="12">
        <v>212</v>
      </c>
      <c r="D6" s="12">
        <f>SUM(D7:D15)</f>
        <v>0</v>
      </c>
      <c r="E6" s="12">
        <f>G6-C6</f>
        <v>579.035</v>
      </c>
      <c r="F6" s="12">
        <f>SUM(F7:F15)</f>
        <v>0</v>
      </c>
      <c r="G6" s="12">
        <v>791.035</v>
      </c>
    </row>
    <row r="7" spans="1:7" s="3" customFormat="1" ht="30" customHeight="1">
      <c r="A7" s="10" t="s">
        <v>194</v>
      </c>
      <c r="B7" s="9"/>
      <c r="C7" s="12">
        <v>934</v>
      </c>
      <c r="D7" s="12"/>
      <c r="E7" s="12">
        <v>10462</v>
      </c>
      <c r="F7" s="12"/>
      <c r="G7" s="12">
        <v>11396</v>
      </c>
    </row>
    <row r="8" spans="1:7" s="3" customFormat="1" ht="30" customHeight="1">
      <c r="A8" s="9"/>
      <c r="B8" s="9"/>
      <c r="C8" s="13"/>
      <c r="D8" s="13"/>
      <c r="E8" s="13"/>
      <c r="F8" s="13"/>
      <c r="G8" s="11"/>
    </row>
    <row r="9" spans="1:7" s="3" customFormat="1" ht="30" customHeight="1">
      <c r="A9" s="9"/>
      <c r="B9" s="9"/>
      <c r="C9" s="13"/>
      <c r="D9" s="13"/>
      <c r="E9" s="13"/>
      <c r="F9" s="13"/>
      <c r="G9" s="11"/>
    </row>
    <row r="10" spans="1:7" s="3" customFormat="1" ht="30" customHeight="1">
      <c r="A10" s="9"/>
      <c r="B10" s="9"/>
      <c r="C10" s="13"/>
      <c r="D10" s="13"/>
      <c r="E10" s="13"/>
      <c r="F10" s="13"/>
      <c r="G10" s="11"/>
    </row>
    <row r="11" spans="1:7" s="3" customFormat="1" ht="30" customHeight="1">
      <c r="A11" s="9"/>
      <c r="B11" s="13"/>
      <c r="C11" s="13"/>
      <c r="D11" s="13"/>
      <c r="E11" s="13"/>
      <c r="F11" s="13"/>
      <c r="G11" s="11"/>
    </row>
    <row r="12" spans="1:7" s="3" customFormat="1" ht="30" customHeight="1">
      <c r="A12" s="13"/>
      <c r="B12" s="13"/>
      <c r="C12" s="14"/>
      <c r="D12" s="13"/>
      <c r="E12" s="13"/>
      <c r="F12" s="13"/>
      <c r="G12" s="15">
        <f>SUM(C12:F12)</f>
        <v>0</v>
      </c>
    </row>
    <row r="13" spans="1:7" ht="24" customHeight="1">
      <c r="A13" s="16" t="s">
        <v>212</v>
      </c>
      <c r="B13" s="16"/>
      <c r="C13" s="17" t="s">
        <v>213</v>
      </c>
      <c r="D13" s="17"/>
      <c r="E13" s="17"/>
      <c r="F13" s="17" t="s">
        <v>214</v>
      </c>
      <c r="G13" s="17"/>
    </row>
  </sheetData>
  <sheetProtection/>
  <mergeCells count="1">
    <mergeCell ref="A2:G2"/>
  </mergeCells>
  <printOptions horizontalCentered="1"/>
  <pageMargins left="0.5511811023622047" right="0.5511811023622047" top="1.5748031496062993" bottom="0.9842519685039371" header="0.5118110236220472" footer="0.5118110236220472"/>
  <pageSetup horizontalDpi="600" verticalDpi="600" orientation="portrait" paperSize="9" scale="98"/>
  <ignoredErrors>
    <ignoredError sqref="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DTH_JTJ</cp:lastModifiedBy>
  <cp:lastPrinted>2020-10-27T17:04:27Z</cp:lastPrinted>
  <dcterms:created xsi:type="dcterms:W3CDTF">2006-11-29T02:39:02Z</dcterms:created>
  <dcterms:modified xsi:type="dcterms:W3CDTF">2021-11-23T03:30:25Z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3AD7294419054145A9CE53E0BED7C77A</vt:lpwstr>
  </property>
</Properties>
</file>