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1" hidden="1">河坝镇!$A$1:$J$47</definedName>
    <definedName name="_xlnm._FilterDatabase" localSheetId="2" hidden="1">北洲子镇!$A$1:$K$31</definedName>
    <definedName name="_xlnm._FilterDatabase" localSheetId="3" hidden="1">金盆镇!$A$2:$IA$40</definedName>
    <definedName name="_xlnm._FilterDatabase" localSheetId="4" hidden="1">千山红镇!$A$1:$K$26</definedName>
    <definedName name="_xlnm.Print_Titles" localSheetId="4">千山红镇!$1:$3</definedName>
    <definedName name="_xlnm.Print_Titles" localSheetId="3">金盆镇!$1:$2</definedName>
    <definedName name="_xlnm.Print_Titles" localSheetId="1">河坝镇!$1:$2</definedName>
    <definedName name="_xlnm.Print_Titles" localSheetId="2">北洲子镇!$1:$3</definedName>
  </definedNames>
  <calcPr calcId="144525"/>
</workbook>
</file>

<file path=xl/sharedStrings.xml><?xml version="1.0" encoding="utf-8"?>
<sst xmlns="http://schemas.openxmlformats.org/spreadsheetml/2006/main" count="921" uniqueCount="382">
  <si>
    <t>大通湖区2021年12月临时救助发放汇总表</t>
  </si>
  <si>
    <t>序号</t>
  </si>
  <si>
    <t>单   位</t>
  </si>
  <si>
    <t>救助类型</t>
  </si>
  <si>
    <t>救助人次                      （人次）</t>
  </si>
  <si>
    <t>救助金额                       (元）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</si>
  <si>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</si>
  <si>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</si>
  <si>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</si>
  <si>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</si>
  <si>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</si>
  <si>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</si>
  <si>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</si>
  <si>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·</t>
  </si>
  <si>
    <t>合计</t>
  </si>
  <si>
    <t xml:space="preserve">   主管领导：              分管领导：            股室负责人：                   填表：刘向兵</t>
  </si>
  <si>
    <t>大通湖区河坝镇2021年12月份临时救助花名册</t>
  </si>
  <si>
    <t>持卡人      姓  名</t>
  </si>
  <si>
    <t>救助对象</t>
  </si>
  <si>
    <t>家庭住址</t>
  </si>
  <si>
    <t>类别</t>
  </si>
  <si>
    <t>患病种类或救助原因</t>
  </si>
  <si>
    <t>类型</t>
  </si>
  <si>
    <t>个人损失</t>
  </si>
  <si>
    <t>困难月份</t>
  </si>
  <si>
    <t>救助金额</t>
  </si>
  <si>
    <t>郭金利</t>
  </si>
  <si>
    <t>马继红</t>
  </si>
  <si>
    <t>芸美村</t>
  </si>
  <si>
    <t>低保户</t>
  </si>
  <si>
    <t>肾细胞癌</t>
  </si>
  <si>
    <t>何小华</t>
  </si>
  <si>
    <t>贫困户</t>
  </si>
  <si>
    <t>年老多病，糖尿病.高血压，徐长期治疗</t>
  </si>
  <si>
    <t>周继刚</t>
  </si>
  <si>
    <t>开颅脑外伤后遗症，精神二级残疾</t>
  </si>
  <si>
    <t>蒋谷泉</t>
  </si>
  <si>
    <t>低收入</t>
  </si>
  <si>
    <t>冠心病.糖尿病.高血压</t>
  </si>
  <si>
    <t>吴愈新</t>
  </si>
  <si>
    <t>年老多病，前列腺増生.支气管炎，妻子摔伤住院</t>
  </si>
  <si>
    <t>刘新美</t>
  </si>
  <si>
    <t>尿毒症.高血压中凤</t>
  </si>
  <si>
    <t>李冬林</t>
  </si>
  <si>
    <t>老河口村三组</t>
  </si>
  <si>
    <t>单身一人，不清白，生活困难</t>
  </si>
  <si>
    <t>雷立秀</t>
  </si>
  <si>
    <t>老河口村二组</t>
  </si>
  <si>
    <t>一级肢体残疾，日常护理支出大</t>
  </si>
  <si>
    <t>吴绍碧</t>
  </si>
  <si>
    <t>骨折住院</t>
  </si>
  <si>
    <t>杨艳娇</t>
  </si>
  <si>
    <t>老河口村一组</t>
  </si>
  <si>
    <t>贫困户，四级肢体残疾，患帕金森</t>
  </si>
  <si>
    <t>刘田村</t>
  </si>
  <si>
    <t>夫妻两体弱多病，妻子是残疾人，无收入来源</t>
  </si>
  <si>
    <t>刘蓉</t>
  </si>
  <si>
    <t>银屑病</t>
  </si>
  <si>
    <t>黎光荣</t>
  </si>
  <si>
    <t>银海社区</t>
  </si>
  <si>
    <t>癌症</t>
  </si>
  <si>
    <t>胡春香</t>
  </si>
  <si>
    <t>系统性红斑狼疮</t>
  </si>
  <si>
    <t>邵聪正</t>
  </si>
  <si>
    <t>三财垸村五组</t>
  </si>
  <si>
    <t>继发型肺结核、左跟骨部软组织感染</t>
  </si>
  <si>
    <t>何中华</t>
  </si>
  <si>
    <t>易玲英</t>
  </si>
  <si>
    <t>三财垸村九组</t>
  </si>
  <si>
    <t>因患有类内湿性关节炎.心脏病</t>
  </si>
  <si>
    <t>黄纯</t>
  </si>
  <si>
    <t>三财垸村四组</t>
  </si>
  <si>
    <t>刑满释放人员</t>
  </si>
  <si>
    <t>张小平</t>
  </si>
  <si>
    <t>张文华</t>
  </si>
  <si>
    <t>河心洲村</t>
  </si>
  <si>
    <t>颅咽管瘤</t>
  </si>
  <si>
    <t>瞿国辉</t>
  </si>
  <si>
    <t>直肠癌</t>
  </si>
  <si>
    <t>左德军</t>
  </si>
  <si>
    <t>王付菊</t>
  </si>
  <si>
    <t xml:space="preserve">乳腺癌 </t>
  </si>
  <si>
    <t>陈双化</t>
  </si>
  <si>
    <t>张仁忠</t>
  </si>
  <si>
    <t>肝硬化住院，妻子脑梗住院，儿子因病住院</t>
  </si>
  <si>
    <t>谢义和</t>
  </si>
  <si>
    <t>农乐垸村</t>
  </si>
  <si>
    <t>户主直肠癌，术后护理吃药开支大，妻子残疾人</t>
  </si>
  <si>
    <t>周三</t>
  </si>
  <si>
    <t>农丰村6组</t>
  </si>
  <si>
    <t>肠道肿瘤术后无劳动能力</t>
  </si>
  <si>
    <t>邵聪林</t>
  </si>
  <si>
    <t>赵家芝</t>
  </si>
  <si>
    <t>农丰村7组</t>
  </si>
  <si>
    <t>胆道结石,胆管炎</t>
  </si>
  <si>
    <t>陈小帅</t>
  </si>
  <si>
    <t>农丰村3组</t>
  </si>
  <si>
    <t>精神分裂症精神二级残疾</t>
  </si>
  <si>
    <t>李辉</t>
  </si>
  <si>
    <t>吴卫华</t>
  </si>
  <si>
    <t>芸洲子村</t>
  </si>
  <si>
    <t>中风瘫痪在床</t>
  </si>
  <si>
    <t>杨国强</t>
  </si>
  <si>
    <t>慢性肾功能不全</t>
  </si>
  <si>
    <t>曾谷良</t>
  </si>
  <si>
    <t>陈立君</t>
  </si>
  <si>
    <t>糖尿病</t>
  </si>
  <si>
    <t>吴建能</t>
  </si>
  <si>
    <t>陈桂香</t>
  </si>
  <si>
    <t>梁继明</t>
  </si>
  <si>
    <t>张凤连</t>
  </si>
  <si>
    <t>慢性肾功能不全三期</t>
  </si>
  <si>
    <t>冯建国</t>
  </si>
  <si>
    <t>肺癌</t>
  </si>
  <si>
    <t>吴素静</t>
  </si>
  <si>
    <t>身体残疾</t>
  </si>
  <si>
    <t>佘志勇</t>
  </si>
  <si>
    <t>精神病</t>
  </si>
  <si>
    <t>肖立新</t>
  </si>
  <si>
    <t>肺结核糖尿病乙肝</t>
  </si>
  <si>
    <t>谭秀英</t>
  </si>
  <si>
    <t xml:space="preserve">芸洲子村 </t>
  </si>
  <si>
    <t>年老多病</t>
  </si>
  <si>
    <t>李玉芬</t>
  </si>
  <si>
    <t>肝硬化</t>
  </si>
  <si>
    <t>金国余</t>
  </si>
  <si>
    <t>唐纯吉</t>
  </si>
  <si>
    <t>唐兰</t>
  </si>
  <si>
    <t>尿毒症</t>
  </si>
  <si>
    <t>艾德祥</t>
  </si>
  <si>
    <t>体弱多病</t>
  </si>
  <si>
    <t>吴阳志</t>
  </si>
  <si>
    <t>周爱珍</t>
  </si>
  <si>
    <t>王凤玲</t>
  </si>
  <si>
    <t>刘君子</t>
  </si>
  <si>
    <t>周端阳</t>
  </si>
  <si>
    <t>王泳兰</t>
  </si>
  <si>
    <t>心脏搭桥</t>
  </si>
  <si>
    <t>罗霄</t>
  </si>
  <si>
    <t>罗承银</t>
  </si>
  <si>
    <t>急性脑梗死</t>
  </si>
  <si>
    <t>大通湖区北洲子镇2021年12月份临时救助花名册</t>
  </si>
  <si>
    <t>单位：北洲子镇社会事务办</t>
  </si>
  <si>
    <t>2021.12</t>
  </si>
  <si>
    <t>备注</t>
  </si>
  <si>
    <t>刘建华</t>
  </si>
  <si>
    <t>银辉社区</t>
  </si>
  <si>
    <t>困难户</t>
  </si>
  <si>
    <t>高血压3级、脑梗、脑萎缩</t>
  </si>
  <si>
    <t>惠农</t>
  </si>
  <si>
    <t>姚运珍</t>
  </si>
  <si>
    <t>卓志远</t>
  </si>
  <si>
    <t>永兴村</t>
  </si>
  <si>
    <t>肝硬化住院治疗</t>
  </si>
  <si>
    <t>张应会</t>
  </si>
  <si>
    <t>胆囊切除术，子宫肌瘤长期吃药</t>
  </si>
  <si>
    <t>胡贵</t>
  </si>
  <si>
    <t>田银秀</t>
  </si>
  <si>
    <t>后循环缺血、脑梗死、高血压、高血脂</t>
  </si>
  <si>
    <t>苏敬文</t>
  </si>
  <si>
    <t>双下肢脉管炎、右第2趾切除术</t>
  </si>
  <si>
    <t>严清妹</t>
  </si>
  <si>
    <t>乳腺恶性肿瘤</t>
  </si>
  <si>
    <t>刘桂秋</t>
  </si>
  <si>
    <t>钟金娥</t>
  </si>
  <si>
    <t>脑部血管堵塞至左边身体瘫痪</t>
  </si>
  <si>
    <t>蔡海兰</t>
  </si>
  <si>
    <t>何云英</t>
  </si>
  <si>
    <t>右侧多发肋骨骨折、骨质疏松症、高血压</t>
  </si>
  <si>
    <t>秦为</t>
  </si>
  <si>
    <t>双侧甲状腺癌根治术、双侧输尿管支架置入术</t>
  </si>
  <si>
    <t>杨朝清</t>
  </si>
  <si>
    <t>向东村</t>
  </si>
  <si>
    <t>消化道溃疡、呼吸系统炎症</t>
  </si>
  <si>
    <t>秦爱琼</t>
  </si>
  <si>
    <t>支气管炎、咳血</t>
  </si>
  <si>
    <t>龚中县</t>
  </si>
  <si>
    <t>糖尿病住院治疗</t>
  </si>
  <si>
    <t>李玲</t>
  </si>
  <si>
    <t>宫外孕手术治疗</t>
  </si>
  <si>
    <t>王金辉</t>
  </si>
  <si>
    <t>腹膜炎、糖尿病、脂肪肝</t>
  </si>
  <si>
    <t>李小英</t>
  </si>
  <si>
    <t>李洋</t>
  </si>
  <si>
    <t>精神分裂症住院治疗</t>
  </si>
  <si>
    <t>夏建华</t>
  </si>
  <si>
    <t>向阳村</t>
  </si>
  <si>
    <t>肺部感染、胆囊结石、双肾结石</t>
  </si>
  <si>
    <t>徐坤政</t>
  </si>
  <si>
    <t>恶性肿瘤术后治疗</t>
  </si>
  <si>
    <t>肖淑中</t>
  </si>
  <si>
    <t>脑血栓、高血压、心脏病</t>
  </si>
  <si>
    <t>张新田</t>
  </si>
  <si>
    <t>脑梗塞、动脉硬化、冠心病、肾结石</t>
  </si>
  <si>
    <t>戴丽</t>
  </si>
  <si>
    <t>宫颈癌</t>
  </si>
  <si>
    <t>卢佑庚</t>
  </si>
  <si>
    <t>高血压、肝硬化</t>
  </si>
  <si>
    <t>卓伏祥</t>
  </si>
  <si>
    <t>恶性淋巴癌</t>
  </si>
  <si>
    <t>张罗华</t>
  </si>
  <si>
    <t>心脏病、肝囊肿、慢性胃炎</t>
  </si>
  <si>
    <t>熊小元</t>
  </si>
  <si>
    <t>鱼塘垮塌</t>
  </si>
  <si>
    <t>周连喜</t>
  </si>
  <si>
    <t>肺气病</t>
  </si>
  <si>
    <t>王华</t>
  </si>
  <si>
    <t>病毒性肝炎性乙型、肝炎肝硬化、胆囊息肉、肾囊肿</t>
  </si>
  <si>
    <t>益阳市大通湖区金盆镇2021年12月临时救助花名册</t>
  </si>
  <si>
    <t>救助金额（元）</t>
  </si>
  <si>
    <t>邢正德</t>
  </si>
  <si>
    <t>彭兰英</t>
  </si>
  <si>
    <t>大东口村</t>
  </si>
  <si>
    <t>困难家庭</t>
  </si>
  <si>
    <t>患左乳腺癌术后及放化疗、高脂血症、右肩</t>
  </si>
  <si>
    <t>杨均先</t>
  </si>
  <si>
    <t>王云华</t>
  </si>
  <si>
    <t>患肠系膜上动脉栓塞、肥厚性心肌病、心脏左室疏通安装心脏起搏器术后、高血压病3级、高脂血症等</t>
  </si>
  <si>
    <t>26630</t>
  </si>
  <si>
    <t>4</t>
  </si>
  <si>
    <t>患宫颈息肉生殖道B族链球菌感染、先兆早产、宫颈机能不全等多次住院治疗、小女儿一同住院</t>
  </si>
  <si>
    <t>28890</t>
  </si>
  <si>
    <t>6</t>
  </si>
  <si>
    <t>代建华</t>
  </si>
  <si>
    <t>右胫腓骨粉粹性骨折治疗后、心脏病、右小腿挫伤</t>
  </si>
  <si>
    <t>16360</t>
  </si>
  <si>
    <t>3</t>
  </si>
  <si>
    <t>毛正良</t>
  </si>
  <si>
    <t>胆囊结石伴胆囊炎、胆总管结石、脂肪肝、双肾多发结石术后、直肠炎胃炎</t>
  </si>
  <si>
    <t>27380</t>
  </si>
  <si>
    <t>5</t>
  </si>
  <si>
    <t>梁建忠</t>
  </si>
  <si>
    <t>患肺癌IVC期并全身多处转移、中度贫血、肝肾囊肿、高脂血症</t>
  </si>
  <si>
    <t>37790</t>
  </si>
  <si>
    <t>简光元</t>
  </si>
  <si>
    <t>徐四元</t>
  </si>
  <si>
    <t>增福村</t>
  </si>
  <si>
    <t>患肺炎支原体肺炎、双侧胸腔积液、乙肝肝硬化、贫血、低钾血症、宫颈多发囊肿</t>
  </si>
  <si>
    <t>23150</t>
  </si>
  <si>
    <t>胡正德</t>
  </si>
  <si>
    <t>患右半结肠癌术后、十二指肠溃疡、胃炎、肝血管瘤、支气管炎</t>
  </si>
  <si>
    <t>王德军</t>
  </si>
  <si>
    <t>患胆总管结石、胆囊结石伴萎缩性胆囊炎右肝占位</t>
  </si>
  <si>
    <t>13330</t>
  </si>
  <si>
    <t>扶贫卡</t>
  </si>
  <si>
    <t>王冬根</t>
  </si>
  <si>
    <t>意外致胸椎骨折固定术、盆骨骨折</t>
  </si>
  <si>
    <t>22480</t>
  </si>
  <si>
    <t>刘炳洪</t>
  </si>
  <si>
    <t>离异、肢体二级残疾、患病瘫痪、儿子在读</t>
  </si>
  <si>
    <t>李九妹</t>
  </si>
  <si>
    <t>本人视力一级残疾无退休金、丈夫黄合明颅脑损伤、肺部感染、肝硬化治疗后死亡</t>
  </si>
  <si>
    <t>25820</t>
  </si>
  <si>
    <t>黄德力</t>
  </si>
  <si>
    <t>患淋巴瘤样丘疹病全身溃烂</t>
  </si>
  <si>
    <t>李波涛</t>
  </si>
  <si>
    <t>患前列腺癌、带状疱疹后遗神经痛、高血压、冠心病、脂肪肝、肝囊肿</t>
  </si>
  <si>
    <t>32680</t>
  </si>
  <si>
    <t>范新明</t>
  </si>
  <si>
    <t>杨翠兰</t>
  </si>
  <si>
    <t>有成村</t>
  </si>
  <si>
    <t>患结节性甲状腺肿、长期药物治疗</t>
  </si>
  <si>
    <t>15290</t>
  </si>
  <si>
    <t>2</t>
  </si>
  <si>
    <t>常元满</t>
  </si>
  <si>
    <t>腰椎压缩性骨折、高血压2级很高危组、冠状动脉粥样硬化心脏病、高血脂</t>
  </si>
  <si>
    <t>29620</t>
  </si>
  <si>
    <t xml:space="preserve">周金榜 </t>
  </si>
  <si>
    <t>特困供养</t>
  </si>
  <si>
    <t>精神二级残疾、患严重精神疾病市五医院住院治疗、长期药物治疗</t>
  </si>
  <si>
    <t>4280</t>
  </si>
  <si>
    <t>秦兴志</t>
  </si>
  <si>
    <t>患冠状动脉粥样硬化性心脏病、高血压病2级很高危组、支气管炎、高血脂等多次住院</t>
  </si>
  <si>
    <t>秦文芳</t>
  </si>
  <si>
    <t>秦再良</t>
  </si>
  <si>
    <t>王家坝村</t>
  </si>
  <si>
    <t>患巨大淋巴结病多次化疗、胃窦溃疡、高脂血症、脂肪肝、胆囊息肉</t>
  </si>
  <si>
    <t>周佑文</t>
  </si>
  <si>
    <t>刘菊琼</t>
  </si>
  <si>
    <t>双侧卵巢癌复发化疗、直肠癌造瘘术后、冠心病、痛风、高血压高危组</t>
  </si>
  <si>
    <t>31940</t>
  </si>
  <si>
    <t>张罗生</t>
  </si>
  <si>
    <t>患直肠癌术后乙状结肠造瘘术后、肝转移、肝囊肿、双肺结节</t>
  </si>
  <si>
    <t>陈光辉</t>
  </si>
  <si>
    <t>消化道出血、痛风性关节炎、高尿酸血症、胃炎、肝功能不全等，单身一人</t>
  </si>
  <si>
    <t>黄春桃</t>
  </si>
  <si>
    <t>金桥社区</t>
  </si>
  <si>
    <t>患心脏病心脏起搏器置入术、胆囊结石伴胆囊炎、脂肪肝、脾囊肿、肺结节</t>
  </si>
  <si>
    <t>张金连</t>
  </si>
  <si>
    <t>张金莲</t>
  </si>
  <si>
    <t>患冠状动脉粥样硬化心脏病、急性前壁心肌梗死、肺部感染</t>
  </si>
  <si>
    <t>李春连</t>
  </si>
  <si>
    <t>脑梗致瘫痪、丧偶年老无退休金</t>
  </si>
  <si>
    <t>孙子英</t>
  </si>
  <si>
    <t>金漉社区</t>
  </si>
  <si>
    <t>患风湿性心脏病、二尖瓣置换术、风湿性主动脉瓣关闭不全、胃炎，糖厂下岗职工</t>
  </si>
  <si>
    <t>倪君银</t>
  </si>
  <si>
    <t>化脓性脑膜炎、败血症、肺部感染、上消化道出血、糖尿病酮酸中毒高血脂</t>
  </si>
  <si>
    <t>刘京</t>
  </si>
  <si>
    <t>患急性胰腺炎、腹腔脓肿、脂肪肝、中度贫血、左肾囊肿、胸腔积液</t>
  </si>
  <si>
    <t>陈友兵</t>
  </si>
  <si>
    <t>李春香</t>
  </si>
  <si>
    <t xml:space="preserve">患左乳癌术后及放化疗、左乳浸润性导管癌IIIJI极 </t>
  </si>
  <si>
    <t>谢孝贤</t>
  </si>
  <si>
    <t>左股骨颈骨折、高血压3级很高危组、冠心病、2型糖尿病、脑梗死</t>
  </si>
  <si>
    <t>吴胜</t>
  </si>
  <si>
    <t>精神一级残疾、患严重精神疾病长期药物治疗</t>
  </si>
  <si>
    <t>何翠兰</t>
  </si>
  <si>
    <t>高血压、痛风无劳动能力、需长期服药、生活困难</t>
  </si>
  <si>
    <t>田春莲</t>
  </si>
  <si>
    <t>高血压需长期服药、生活困难、无劳动能力、丈夫视力一级残疾</t>
  </si>
  <si>
    <t>周新华</t>
  </si>
  <si>
    <t>身患慢性病、长期服药导致家庭困难，身体残疾</t>
  </si>
  <si>
    <t>身患慢性病，需长期服药</t>
  </si>
  <si>
    <t>张娥秀</t>
  </si>
  <si>
    <t>身患慢性病，需长期服药，没有经济来源，生活困难</t>
  </si>
  <si>
    <t>张玉连</t>
  </si>
  <si>
    <t>多次住院，身体差，导致生活困难</t>
  </si>
  <si>
    <r>
      <rPr>
        <b/>
        <sz val="18"/>
        <color rgb="FF000000"/>
        <rFont val="宋体"/>
        <charset val="134"/>
      </rPr>
      <t>益阳市大通湖区千山红镇2021年</t>
    </r>
    <r>
      <rPr>
        <b/>
        <u/>
        <sz val="18"/>
        <color indexed="8"/>
        <rFont val="宋体"/>
        <charset val="134"/>
      </rPr>
      <t xml:space="preserve"> 12 </t>
    </r>
    <r>
      <rPr>
        <b/>
        <sz val="18"/>
        <color rgb="FF000000"/>
        <rFont val="宋体"/>
        <charset val="134"/>
      </rPr>
      <t>月临时救助花名册</t>
    </r>
  </si>
  <si>
    <t>刘润堂</t>
  </si>
  <si>
    <t>民和村三组</t>
  </si>
  <si>
    <t>脑梗死后出血、高血压3级</t>
  </si>
  <si>
    <t>李阳文</t>
  </si>
  <si>
    <t>民和村一组</t>
  </si>
  <si>
    <t>慢支肺气肿、前列腺增生症</t>
  </si>
  <si>
    <t>李军山</t>
  </si>
  <si>
    <t>民和村二组</t>
  </si>
  <si>
    <t>胃CA根治术后、肺气肿、高脂血症</t>
  </si>
  <si>
    <t>张晓</t>
  </si>
  <si>
    <t>脊神经良性肿瘤、肝囊肿、肝囊结石伴胆囊炎</t>
  </si>
  <si>
    <t>11684</t>
  </si>
  <si>
    <t>刘传华</t>
  </si>
  <si>
    <t>酒精中毒所致的精神障碍、腔隙性脑梗塞、多重重度残疾人</t>
  </si>
  <si>
    <t>11188</t>
  </si>
  <si>
    <t>文再香</t>
  </si>
  <si>
    <t>民和村四组</t>
  </si>
  <si>
    <t>右乳腺癌浸润性导管癌、肝囊肿</t>
  </si>
  <si>
    <t>余寿生</t>
  </si>
  <si>
    <t>冯旗</t>
  </si>
  <si>
    <t>精神分裂症、心脏神经症等多种疾病</t>
  </si>
  <si>
    <t>13686</t>
  </si>
  <si>
    <t>傅烈成</t>
  </si>
  <si>
    <t>张连秀</t>
  </si>
  <si>
    <t>利厚村二组</t>
  </si>
  <si>
    <t>冠心病、心肌梗死、高血压3级、高血脂症</t>
  </si>
  <si>
    <t>陈跃辉</t>
  </si>
  <si>
    <t>视力4四残疾人、血管瘤</t>
  </si>
  <si>
    <t>陈雨晴</t>
  </si>
  <si>
    <t>利厚村三组</t>
  </si>
  <si>
    <t>烟雾病、脑梗死</t>
  </si>
  <si>
    <t>谢谨</t>
  </si>
  <si>
    <t>事实无人扶养儿童</t>
  </si>
  <si>
    <t>事实无人抚养儿童，母死亡，父失联，由外婆外公扶养，去年外公因病去世，和外婆相依为命。</t>
  </si>
  <si>
    <t>朱克云</t>
  </si>
  <si>
    <t>杨利满</t>
  </si>
  <si>
    <t>利厚村</t>
  </si>
  <si>
    <t>左肾病变，切除手术</t>
  </si>
  <si>
    <t>李玉兰</t>
  </si>
  <si>
    <t>厚南社区</t>
  </si>
  <si>
    <t>右侧小脑出血血破入脑室、高血压3级、肺部感染</t>
  </si>
  <si>
    <t>谢 勇</t>
  </si>
  <si>
    <t>慢性浅表胃炎、十二指肠溃疡并幽门梗阻</t>
  </si>
  <si>
    <t>李平波</t>
  </si>
  <si>
    <t>脑血管畸形、脑出血破入脑室、支气管炎、胸腔积液、肝囊肿</t>
  </si>
  <si>
    <t>邓一夫</t>
  </si>
  <si>
    <t>结肠癌</t>
  </si>
  <si>
    <t>廖敏利</t>
  </si>
  <si>
    <t>姚利云</t>
  </si>
  <si>
    <t>风湿性心脏病、二尖瓣病变</t>
  </si>
  <si>
    <t>陈虎</t>
  </si>
  <si>
    <t>袁茂华</t>
  </si>
  <si>
    <t>东南湖村</t>
  </si>
  <si>
    <t>蛛网膜下腔出血（自发性）、前交通动脉瘤</t>
  </si>
  <si>
    <t>胡学军</t>
  </si>
  <si>
    <t>张瑞英</t>
  </si>
  <si>
    <t>颅内动脉瘤</t>
  </si>
  <si>
    <t>史二妹</t>
  </si>
  <si>
    <t>无退休、无劳动能力、有个五保儿子</t>
  </si>
  <si>
    <t>肖莲香</t>
  </si>
  <si>
    <t>多发动脉瘤</t>
  </si>
  <si>
    <t>刘志红</t>
  </si>
  <si>
    <t>脑胶质瘤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</si>
</sst>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5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仿宋_GB2312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8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9" borderId="9" applyNumberFormat="0" applyAlignment="0" applyProtection="0">
      <alignment vertical="center"/>
    </xf>
    <xf numFmtId="0" fontId="51" fillId="9" borderId="8" applyNumberFormat="0" applyAlignment="0" applyProtection="0">
      <alignment vertical="center"/>
    </xf>
    <xf numFmtId="0" fontId="52" fillId="25" borderId="15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49" fontId="19" fillId="0" borderId="6" xfId="0" applyNumberFormat="1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176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31" fontId="27" fillId="0" borderId="0" xfId="0" applyNumberFormat="1" applyFont="1" applyFill="1" applyAlignment="1">
      <alignment horizontal="center" vertical="center" wrapText="1"/>
    </xf>
    <xf numFmtId="31" fontId="27" fillId="0" borderId="0" xfId="0" applyNumberFormat="1" applyFont="1" applyFill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D6" sqref="D6:E6"/>
    </sheetView>
  </sheetViews>
  <sheetFormatPr defaultColWidth="9" defaultRowHeight="14.25" outlineLevelCol="6"/>
  <cols>
    <col min="1" max="1" width="9.125" style="32" customWidth="1"/>
    <col min="2" max="2" width="15.125" style="32" customWidth="1"/>
    <col min="3" max="3" width="34.125" style="32" customWidth="1"/>
    <col min="4" max="4" width="27.375" style="32" customWidth="1"/>
    <col min="5" max="5" width="29.5" style="32" customWidth="1"/>
    <col min="6" max="6" width="2.5" style="32" customWidth="1"/>
    <col min="7" max="7" width="9" style="32" hidden="1" customWidth="1"/>
    <col min="8" max="16384" width="9" style="32"/>
  </cols>
  <sheetData>
    <row r="1" s="32" customFormat="1" ht="35.25" customHeight="1" spans="1:5">
      <c r="A1" s="76" t="s">
        <v>0</v>
      </c>
      <c r="B1" s="76"/>
      <c r="C1" s="76"/>
      <c r="D1" s="76"/>
      <c r="E1" s="76"/>
    </row>
    <row r="2" s="32" customFormat="1" ht="33.75" customHeight="1" spans="1:7">
      <c r="A2" s="77">
        <v>44545</v>
      </c>
      <c r="B2" s="77"/>
      <c r="C2" s="77"/>
      <c r="D2" s="77"/>
      <c r="E2" s="78"/>
      <c r="F2" s="79"/>
      <c r="G2" s="79"/>
    </row>
    <row r="3" s="32" customFormat="1" ht="41" customHeight="1" spans="1:5">
      <c r="A3" s="80" t="s">
        <v>1</v>
      </c>
      <c r="B3" s="80" t="s">
        <v>2</v>
      </c>
      <c r="C3" s="80" t="s">
        <v>3</v>
      </c>
      <c r="D3" s="80" t="s">
        <v>4</v>
      </c>
      <c r="E3" s="80" t="s">
        <v>5</v>
      </c>
    </row>
    <row r="4" s="32" customFormat="1" ht="22" customHeight="1" spans="1:5">
      <c r="A4" s="81">
        <v>1</v>
      </c>
      <c r="B4" s="81" t="s">
        <v>6</v>
      </c>
      <c r="C4" s="82" t="s">
        <v>7</v>
      </c>
      <c r="D4" s="83">
        <v>2</v>
      </c>
      <c r="E4" s="82">
        <v>10000</v>
      </c>
    </row>
    <row r="5" s="32" customFormat="1" ht="22" customHeight="1" spans="1:5">
      <c r="A5" s="84"/>
      <c r="B5" s="84"/>
      <c r="C5" s="82" t="s">
        <v>8</v>
      </c>
      <c r="D5" s="83">
        <v>43</v>
      </c>
      <c r="E5" s="82">
        <v>63500</v>
      </c>
    </row>
    <row r="6" s="32" customFormat="1" ht="22" customHeight="1" spans="1:5">
      <c r="A6" s="84"/>
      <c r="B6" s="84"/>
      <c r="C6" s="85" t="s">
        <v>9</v>
      </c>
      <c r="D6" s="85">
        <f>SUM(D4:D5)</f>
        <v>45</v>
      </c>
      <c r="E6" s="85">
        <f>SUM(E4:E5)</f>
        <v>73500</v>
      </c>
    </row>
    <row r="7" s="32" customFormat="1" ht="22" customHeight="1" spans="1:5">
      <c r="A7" s="81">
        <v>2</v>
      </c>
      <c r="B7" s="81" t="s">
        <v>10</v>
      </c>
      <c r="C7" s="82" t="s">
        <v>7</v>
      </c>
      <c r="D7" s="82">
        <v>5</v>
      </c>
      <c r="E7" s="82">
        <v>21000</v>
      </c>
    </row>
    <row r="8" s="32" customFormat="1" ht="22" customHeight="1" spans="1:5">
      <c r="A8" s="84"/>
      <c r="B8" s="84"/>
      <c r="C8" s="82" t="s">
        <v>8</v>
      </c>
      <c r="D8" s="82">
        <v>21</v>
      </c>
      <c r="E8" s="82">
        <v>28000</v>
      </c>
    </row>
    <row r="9" s="32" customFormat="1" ht="22" customHeight="1" spans="1:5">
      <c r="A9" s="84"/>
      <c r="B9" s="84"/>
      <c r="C9" s="85" t="s">
        <v>9</v>
      </c>
      <c r="D9" s="86">
        <f>SUM(D7:D8)</f>
        <v>26</v>
      </c>
      <c r="E9" s="86">
        <f>SUM(E7:E8)</f>
        <v>49000</v>
      </c>
    </row>
    <row r="10" s="32" customFormat="1" ht="22" customHeight="1" spans="1:5">
      <c r="A10" s="81">
        <v>3</v>
      </c>
      <c r="B10" s="81" t="s">
        <v>11</v>
      </c>
      <c r="C10" s="82" t="s">
        <v>7</v>
      </c>
      <c r="D10" s="82">
        <v>10</v>
      </c>
      <c r="E10" s="82">
        <v>44500</v>
      </c>
    </row>
    <row r="11" s="32" customFormat="1" ht="22" customHeight="1" spans="1:5">
      <c r="A11" s="84"/>
      <c r="B11" s="84"/>
      <c r="C11" s="82" t="s">
        <v>8</v>
      </c>
      <c r="D11" s="82">
        <v>27</v>
      </c>
      <c r="E11" s="82">
        <v>60000</v>
      </c>
    </row>
    <row r="12" s="32" customFormat="1" ht="22" customHeight="1" spans="1:5">
      <c r="A12" s="84"/>
      <c r="B12" s="84"/>
      <c r="C12" s="85" t="s">
        <v>9</v>
      </c>
      <c r="D12" s="85">
        <f>SUM(D10:D11)</f>
        <v>37</v>
      </c>
      <c r="E12" s="85">
        <f>SUM(E10:E11)</f>
        <v>104500</v>
      </c>
    </row>
    <row r="13" s="32" customFormat="1" ht="22" customHeight="1" spans="1:5">
      <c r="A13" s="82">
        <v>3</v>
      </c>
      <c r="B13" s="82" t="s">
        <v>12</v>
      </c>
      <c r="C13" s="82" t="s">
        <v>7</v>
      </c>
      <c r="D13" s="87">
        <v>4</v>
      </c>
      <c r="E13" s="82">
        <v>19000</v>
      </c>
    </row>
    <row r="14" s="32" customFormat="1" ht="22" customHeight="1" spans="1:7">
      <c r="A14" s="82"/>
      <c r="B14" s="82"/>
      <c r="C14" s="82" t="s">
        <v>8</v>
      </c>
      <c r="D14" s="87">
        <v>18</v>
      </c>
      <c r="E14" s="82">
        <v>37500</v>
      </c>
      <c r="G14" s="32" t="s">
        <v>13</v>
      </c>
    </row>
    <row r="15" s="32" customFormat="1" ht="22" customHeight="1" spans="1:5">
      <c r="A15" s="82"/>
      <c r="B15" s="82"/>
      <c r="C15" s="85" t="s">
        <v>9</v>
      </c>
      <c r="D15" s="86">
        <f>SUM(D13:D14)</f>
        <v>22</v>
      </c>
      <c r="E15" s="85">
        <f>SUM(E13:E14)</f>
        <v>56500</v>
      </c>
    </row>
    <row r="16" s="32" customFormat="1" ht="22" customHeight="1" spans="1:5">
      <c r="A16" s="88"/>
      <c r="B16" s="80" t="s">
        <v>14</v>
      </c>
      <c r="C16" s="89"/>
      <c r="D16" s="89">
        <f>D6+D9+D12+D15</f>
        <v>130</v>
      </c>
      <c r="E16" s="89">
        <f>E6+E9+E12+E15</f>
        <v>283500</v>
      </c>
    </row>
    <row r="17" s="32" customFormat="1" spans="1:5">
      <c r="A17" s="90" t="s">
        <v>15</v>
      </c>
      <c r="B17" s="90"/>
      <c r="C17" s="90"/>
      <c r="D17" s="90"/>
      <c r="E17" s="90"/>
    </row>
    <row r="18" s="32" customFormat="1" ht="35" customHeight="1" spans="1:5">
      <c r="A18" s="90"/>
      <c r="B18" s="90"/>
      <c r="C18" s="90"/>
      <c r="D18" s="90"/>
      <c r="E18" s="90"/>
    </row>
    <row r="19" s="32" customFormat="1" ht="6" customHeight="1"/>
    <row r="20" s="32" customFormat="1" hidden="1"/>
    <row r="21" s="32" customFormat="1" hidden="1"/>
    <row r="22" s="32" customFormat="1" hidden="1"/>
    <row r="23" s="32" customFormat="1" hidden="1"/>
    <row r="24" s="32" customFormat="1" hidden="1"/>
  </sheetData>
  <mergeCells count="11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  <mergeCell ref="A17:E18"/>
  </mergeCells>
  <pageMargins left="1.29097222222222" right="0.700694444444445" top="1.14513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workbookViewId="0">
      <selection activeCell="N6" sqref="N6"/>
    </sheetView>
  </sheetViews>
  <sheetFormatPr defaultColWidth="9" defaultRowHeight="13.5"/>
  <cols>
    <col min="1" max="1" width="3.125" style="67" customWidth="1"/>
    <col min="2" max="2" width="6.75" style="67" customWidth="1"/>
    <col min="3" max="5" width="9" style="67"/>
    <col min="6" max="6" width="12.375" style="67" customWidth="1"/>
    <col min="7" max="7" width="6.75" style="67" customWidth="1"/>
    <col min="8" max="8" width="6.25" style="67" customWidth="1"/>
    <col min="9" max="9" width="4.875" style="67" customWidth="1"/>
    <col min="10" max="16384" width="9" style="67"/>
  </cols>
  <sheetData>
    <row r="1" ht="43" customHeight="1" spans="1:10">
      <c r="A1" s="68" t="s">
        <v>16</v>
      </c>
      <c r="B1" s="68"/>
      <c r="C1" s="68"/>
      <c r="D1" s="68"/>
      <c r="E1" s="68"/>
      <c r="F1" s="68"/>
      <c r="G1" s="68"/>
      <c r="H1" s="68"/>
      <c r="I1" s="68"/>
      <c r="J1" s="68"/>
    </row>
    <row r="2" ht="30" customHeight="1" spans="1:10">
      <c r="A2" s="50" t="s">
        <v>1</v>
      </c>
      <c r="B2" s="50" t="s">
        <v>17</v>
      </c>
      <c r="C2" s="50" t="s">
        <v>18</v>
      </c>
      <c r="D2" s="50" t="s">
        <v>19</v>
      </c>
      <c r="E2" s="50" t="s">
        <v>20</v>
      </c>
      <c r="F2" s="50" t="s">
        <v>21</v>
      </c>
      <c r="G2" s="50" t="s">
        <v>22</v>
      </c>
      <c r="H2" s="50" t="s">
        <v>23</v>
      </c>
      <c r="I2" s="50" t="s">
        <v>24</v>
      </c>
      <c r="J2" s="61" t="s">
        <v>25</v>
      </c>
    </row>
    <row r="3" ht="21" customHeight="1" spans="1:10">
      <c r="A3" s="50">
        <v>1</v>
      </c>
      <c r="B3" s="27" t="s">
        <v>26</v>
      </c>
      <c r="C3" s="27" t="s">
        <v>27</v>
      </c>
      <c r="D3" s="50" t="s">
        <v>28</v>
      </c>
      <c r="E3" s="27" t="s">
        <v>29</v>
      </c>
      <c r="F3" s="50" t="s">
        <v>30</v>
      </c>
      <c r="G3" s="27" t="s">
        <v>8</v>
      </c>
      <c r="H3" s="50">
        <v>15304</v>
      </c>
      <c r="I3" s="73">
        <v>3</v>
      </c>
      <c r="J3" s="61">
        <v>1500</v>
      </c>
    </row>
    <row r="4" ht="36" spans="1:10">
      <c r="A4" s="50">
        <v>2</v>
      </c>
      <c r="B4" s="27" t="s">
        <v>31</v>
      </c>
      <c r="C4" s="27" t="s">
        <v>31</v>
      </c>
      <c r="D4" s="50" t="s">
        <v>28</v>
      </c>
      <c r="E4" s="27" t="s">
        <v>32</v>
      </c>
      <c r="F4" s="50" t="s">
        <v>33</v>
      </c>
      <c r="G4" s="27" t="s">
        <v>8</v>
      </c>
      <c r="H4" s="50"/>
      <c r="I4" s="73">
        <v>2</v>
      </c>
      <c r="J4" s="61">
        <v>1000</v>
      </c>
    </row>
    <row r="5" ht="36" spans="1:10">
      <c r="A5" s="50">
        <v>3</v>
      </c>
      <c r="B5" s="27" t="s">
        <v>34</v>
      </c>
      <c r="C5" s="27" t="s">
        <v>34</v>
      </c>
      <c r="D5" s="50" t="s">
        <v>28</v>
      </c>
      <c r="E5" s="27" t="s">
        <v>32</v>
      </c>
      <c r="F5" s="50" t="s">
        <v>35</v>
      </c>
      <c r="G5" s="27" t="s">
        <v>8</v>
      </c>
      <c r="H5" s="50"/>
      <c r="I5" s="73">
        <v>2</v>
      </c>
      <c r="J5" s="61">
        <v>1000</v>
      </c>
    </row>
    <row r="6" ht="24" spans="1:10">
      <c r="A6" s="50">
        <v>4</v>
      </c>
      <c r="B6" s="27" t="s">
        <v>36</v>
      </c>
      <c r="C6" s="27" t="s">
        <v>36</v>
      </c>
      <c r="D6" s="50" t="s">
        <v>28</v>
      </c>
      <c r="E6" s="27" t="s">
        <v>37</v>
      </c>
      <c r="F6" s="50" t="s">
        <v>38</v>
      </c>
      <c r="G6" s="27" t="s">
        <v>8</v>
      </c>
      <c r="H6" s="50">
        <v>21483</v>
      </c>
      <c r="I6" s="73">
        <v>3</v>
      </c>
      <c r="J6" s="61">
        <v>1500</v>
      </c>
    </row>
    <row r="7" ht="48" spans="1:10">
      <c r="A7" s="50">
        <v>5</v>
      </c>
      <c r="B7" s="27" t="s">
        <v>39</v>
      </c>
      <c r="C7" s="27" t="s">
        <v>39</v>
      </c>
      <c r="D7" s="50" t="s">
        <v>28</v>
      </c>
      <c r="E7" s="27" t="s">
        <v>29</v>
      </c>
      <c r="F7" s="50" t="s">
        <v>40</v>
      </c>
      <c r="G7" s="27" t="s">
        <v>8</v>
      </c>
      <c r="H7" s="50"/>
      <c r="I7" s="73">
        <v>3</v>
      </c>
      <c r="J7" s="61">
        <v>1500</v>
      </c>
    </row>
    <row r="8" ht="24" spans="1:10">
      <c r="A8" s="50">
        <v>6</v>
      </c>
      <c r="B8" s="27" t="s">
        <v>41</v>
      </c>
      <c r="C8" s="27" t="s">
        <v>41</v>
      </c>
      <c r="D8" s="50" t="s">
        <v>28</v>
      </c>
      <c r="E8" s="27" t="s">
        <v>37</v>
      </c>
      <c r="F8" s="50" t="s">
        <v>42</v>
      </c>
      <c r="G8" s="27" t="s">
        <v>8</v>
      </c>
      <c r="H8" s="50">
        <v>24716</v>
      </c>
      <c r="I8" s="73">
        <v>3</v>
      </c>
      <c r="J8" s="61">
        <v>1500</v>
      </c>
    </row>
    <row r="9" ht="24" spans="1:10">
      <c r="A9" s="50">
        <v>7</v>
      </c>
      <c r="B9" s="27" t="s">
        <v>43</v>
      </c>
      <c r="C9" s="27" t="s">
        <v>43</v>
      </c>
      <c r="D9" s="50" t="s">
        <v>44</v>
      </c>
      <c r="E9" s="27" t="s">
        <v>37</v>
      </c>
      <c r="F9" s="50" t="s">
        <v>45</v>
      </c>
      <c r="G9" s="27" t="s">
        <v>8</v>
      </c>
      <c r="H9" s="50"/>
      <c r="I9" s="73">
        <v>1</v>
      </c>
      <c r="J9" s="61">
        <v>500</v>
      </c>
    </row>
    <row r="10" ht="24" spans="1:10">
      <c r="A10" s="50">
        <v>9</v>
      </c>
      <c r="B10" s="27" t="s">
        <v>46</v>
      </c>
      <c r="C10" s="27" t="s">
        <v>46</v>
      </c>
      <c r="D10" s="50" t="s">
        <v>47</v>
      </c>
      <c r="E10" s="27" t="s">
        <v>37</v>
      </c>
      <c r="F10" s="50" t="s">
        <v>48</v>
      </c>
      <c r="G10" s="27" t="s">
        <v>8</v>
      </c>
      <c r="H10" s="50"/>
      <c r="I10" s="73">
        <v>2</v>
      </c>
      <c r="J10" s="61">
        <v>1000</v>
      </c>
    </row>
    <row r="11" ht="24" spans="1:10">
      <c r="A11" s="50">
        <v>10</v>
      </c>
      <c r="B11" s="27" t="s">
        <v>49</v>
      </c>
      <c r="C11" s="27" t="s">
        <v>49</v>
      </c>
      <c r="D11" s="50" t="s">
        <v>47</v>
      </c>
      <c r="E11" s="27" t="s">
        <v>32</v>
      </c>
      <c r="F11" s="50" t="s">
        <v>50</v>
      </c>
      <c r="G11" s="69" t="s">
        <v>7</v>
      </c>
      <c r="H11" s="50">
        <v>79842</v>
      </c>
      <c r="I11" s="73">
        <v>10</v>
      </c>
      <c r="J11" s="61">
        <v>5000</v>
      </c>
    </row>
    <row r="12" ht="36" spans="1:10">
      <c r="A12" s="50">
        <v>11</v>
      </c>
      <c r="B12" s="27" t="s">
        <v>51</v>
      </c>
      <c r="C12" s="27" t="s">
        <v>51</v>
      </c>
      <c r="D12" s="50" t="s">
        <v>52</v>
      </c>
      <c r="E12" s="27" t="s">
        <v>32</v>
      </c>
      <c r="F12" s="50" t="s">
        <v>53</v>
      </c>
      <c r="G12" s="27" t="s">
        <v>8</v>
      </c>
      <c r="H12" s="50"/>
      <c r="I12" s="73">
        <v>2</v>
      </c>
      <c r="J12" s="61">
        <v>1000</v>
      </c>
    </row>
    <row r="13" ht="36" spans="1:10">
      <c r="A13" s="50">
        <v>12</v>
      </c>
      <c r="B13" s="27" t="s">
        <v>54</v>
      </c>
      <c r="C13" s="27" t="s">
        <v>54</v>
      </c>
      <c r="D13" s="50" t="s">
        <v>47</v>
      </c>
      <c r="E13" s="27" t="s">
        <v>37</v>
      </c>
      <c r="F13" s="50" t="s">
        <v>55</v>
      </c>
      <c r="G13" s="27" t="s">
        <v>8</v>
      </c>
      <c r="H13" s="50"/>
      <c r="I13" s="73">
        <v>2</v>
      </c>
      <c r="J13" s="61">
        <v>1000</v>
      </c>
    </row>
    <row r="14" ht="24" spans="1:10">
      <c r="A14" s="50">
        <v>13</v>
      </c>
      <c r="B14" s="27" t="s">
        <v>56</v>
      </c>
      <c r="C14" s="27" t="s">
        <v>56</v>
      </c>
      <c r="D14" s="50" t="s">
        <v>52</v>
      </c>
      <c r="E14" s="27" t="s">
        <v>32</v>
      </c>
      <c r="F14" s="50" t="s">
        <v>57</v>
      </c>
      <c r="G14" s="27" t="s">
        <v>8</v>
      </c>
      <c r="H14" s="50">
        <v>23764</v>
      </c>
      <c r="I14" s="73">
        <v>4</v>
      </c>
      <c r="J14" s="61">
        <v>2000</v>
      </c>
    </row>
    <row r="15" spans="1:10">
      <c r="A15" s="50">
        <v>14</v>
      </c>
      <c r="B15" s="27" t="s">
        <v>58</v>
      </c>
      <c r="C15" s="27" t="s">
        <v>58</v>
      </c>
      <c r="D15" s="50" t="s">
        <v>59</v>
      </c>
      <c r="E15" s="27" t="s">
        <v>8</v>
      </c>
      <c r="F15" s="50" t="s">
        <v>60</v>
      </c>
      <c r="G15" s="27" t="s">
        <v>8</v>
      </c>
      <c r="H15" s="50">
        <v>105367</v>
      </c>
      <c r="I15" s="73">
        <v>6</v>
      </c>
      <c r="J15" s="61">
        <v>3000</v>
      </c>
    </row>
    <row r="16" spans="1:10">
      <c r="A16" s="50">
        <v>15</v>
      </c>
      <c r="B16" s="27" t="s">
        <v>61</v>
      </c>
      <c r="C16" s="27" t="s">
        <v>61</v>
      </c>
      <c r="D16" s="50" t="s">
        <v>59</v>
      </c>
      <c r="E16" s="27" t="s">
        <v>37</v>
      </c>
      <c r="F16" s="50" t="s">
        <v>62</v>
      </c>
      <c r="G16" s="27" t="s">
        <v>8</v>
      </c>
      <c r="H16" s="50"/>
      <c r="I16" s="73">
        <v>4</v>
      </c>
      <c r="J16" s="61">
        <v>2000</v>
      </c>
    </row>
    <row r="17" ht="36" spans="1:10">
      <c r="A17" s="50">
        <v>16</v>
      </c>
      <c r="B17" s="20" t="s">
        <v>63</v>
      </c>
      <c r="C17" s="20" t="s">
        <v>63</v>
      </c>
      <c r="D17" s="20" t="s">
        <v>64</v>
      </c>
      <c r="E17" s="20" t="s">
        <v>37</v>
      </c>
      <c r="F17" s="20" t="s">
        <v>65</v>
      </c>
      <c r="G17" s="20" t="s">
        <v>8</v>
      </c>
      <c r="H17" s="20">
        <v>12761</v>
      </c>
      <c r="I17" s="73">
        <v>2</v>
      </c>
      <c r="J17" s="27">
        <v>1000</v>
      </c>
    </row>
    <row r="18" ht="24" spans="1:10">
      <c r="A18" s="50">
        <v>17</v>
      </c>
      <c r="B18" s="20" t="s">
        <v>66</v>
      </c>
      <c r="C18" s="20" t="s">
        <v>67</v>
      </c>
      <c r="D18" s="20" t="s">
        <v>68</v>
      </c>
      <c r="E18" s="20" t="s">
        <v>37</v>
      </c>
      <c r="F18" s="20" t="s">
        <v>69</v>
      </c>
      <c r="G18" s="20" t="s">
        <v>8</v>
      </c>
      <c r="H18" s="20">
        <v>17210</v>
      </c>
      <c r="I18" s="73">
        <v>2</v>
      </c>
      <c r="J18" s="27">
        <v>1000</v>
      </c>
    </row>
    <row r="19" ht="24" spans="1:10">
      <c r="A19" s="27">
        <v>18</v>
      </c>
      <c r="B19" s="70" t="s">
        <v>70</v>
      </c>
      <c r="C19" s="70" t="s">
        <v>70</v>
      </c>
      <c r="D19" s="70" t="s">
        <v>71</v>
      </c>
      <c r="E19" s="70" t="s">
        <v>37</v>
      </c>
      <c r="F19" s="70" t="s">
        <v>72</v>
      </c>
      <c r="G19" s="20" t="s">
        <v>8</v>
      </c>
      <c r="H19" s="70"/>
      <c r="I19" s="70">
        <v>1</v>
      </c>
      <c r="J19" s="27">
        <v>500</v>
      </c>
    </row>
    <row r="20" spans="1:10">
      <c r="A20" s="50">
        <v>19</v>
      </c>
      <c r="B20" s="71" t="s">
        <v>73</v>
      </c>
      <c r="C20" s="27" t="s">
        <v>74</v>
      </c>
      <c r="D20" s="50" t="s">
        <v>75</v>
      </c>
      <c r="E20" s="70" t="s">
        <v>37</v>
      </c>
      <c r="F20" s="50" t="s">
        <v>76</v>
      </c>
      <c r="G20" s="20" t="s">
        <v>8</v>
      </c>
      <c r="H20" s="50">
        <v>36078</v>
      </c>
      <c r="I20" s="73">
        <v>5</v>
      </c>
      <c r="J20" s="61">
        <v>2500</v>
      </c>
    </row>
    <row r="21" spans="1:10">
      <c r="A21" s="50">
        <v>20</v>
      </c>
      <c r="B21" s="27" t="s">
        <v>77</v>
      </c>
      <c r="C21" s="27" t="s">
        <v>77</v>
      </c>
      <c r="D21" s="50" t="s">
        <v>75</v>
      </c>
      <c r="E21" s="70" t="s">
        <v>37</v>
      </c>
      <c r="F21" s="50" t="s">
        <v>78</v>
      </c>
      <c r="G21" s="20" t="s">
        <v>8</v>
      </c>
      <c r="H21" s="50">
        <v>19698</v>
      </c>
      <c r="I21" s="73">
        <v>2</v>
      </c>
      <c r="J21" s="61">
        <v>1000</v>
      </c>
    </row>
    <row r="22" spans="1:10">
      <c r="A22" s="50">
        <v>22</v>
      </c>
      <c r="B22" s="27" t="s">
        <v>79</v>
      </c>
      <c r="C22" s="27" t="s">
        <v>80</v>
      </c>
      <c r="D22" s="50" t="s">
        <v>75</v>
      </c>
      <c r="E22" s="27" t="s">
        <v>29</v>
      </c>
      <c r="F22" s="50" t="s">
        <v>81</v>
      </c>
      <c r="G22" s="20" t="s">
        <v>8</v>
      </c>
      <c r="H22" s="50">
        <v>20468</v>
      </c>
      <c r="I22" s="73">
        <v>3</v>
      </c>
      <c r="J22" s="61">
        <v>1500</v>
      </c>
    </row>
    <row r="23" spans="1:10">
      <c r="A23" s="50">
        <v>24</v>
      </c>
      <c r="B23" s="27" t="s">
        <v>82</v>
      </c>
      <c r="C23" s="27" t="s">
        <v>82</v>
      </c>
      <c r="D23" s="50" t="s">
        <v>75</v>
      </c>
      <c r="E23" s="27" t="s">
        <v>32</v>
      </c>
      <c r="F23" s="50" t="s">
        <v>78</v>
      </c>
      <c r="G23" s="20" t="s">
        <v>8</v>
      </c>
      <c r="H23" s="50">
        <v>32896</v>
      </c>
      <c r="I23" s="73">
        <v>6</v>
      </c>
      <c r="J23" s="61">
        <v>3000</v>
      </c>
    </row>
    <row r="24" ht="36" spans="1:10">
      <c r="A24" s="50">
        <v>25</v>
      </c>
      <c r="B24" s="27" t="s">
        <v>83</v>
      </c>
      <c r="C24" s="27" t="s">
        <v>83</v>
      </c>
      <c r="D24" s="50" t="s">
        <v>75</v>
      </c>
      <c r="E24" s="27" t="s">
        <v>32</v>
      </c>
      <c r="F24" s="50" t="s">
        <v>84</v>
      </c>
      <c r="G24" s="20" t="s">
        <v>8</v>
      </c>
      <c r="H24" s="50">
        <v>10820</v>
      </c>
      <c r="I24" s="73">
        <v>6</v>
      </c>
      <c r="J24" s="27">
        <v>3000</v>
      </c>
    </row>
    <row r="25" ht="36" spans="1:10">
      <c r="A25" s="50">
        <v>26</v>
      </c>
      <c r="B25" s="27" t="s">
        <v>85</v>
      </c>
      <c r="C25" s="27" t="s">
        <v>85</v>
      </c>
      <c r="D25" s="27" t="s">
        <v>86</v>
      </c>
      <c r="E25" s="27" t="s">
        <v>32</v>
      </c>
      <c r="F25" s="50" t="s">
        <v>87</v>
      </c>
      <c r="G25" s="20" t="s">
        <v>8</v>
      </c>
      <c r="H25" s="27"/>
      <c r="I25" s="73">
        <v>4</v>
      </c>
      <c r="J25" s="27">
        <v>2000</v>
      </c>
    </row>
    <row r="26" ht="24" spans="1:10">
      <c r="A26" s="50">
        <v>27</v>
      </c>
      <c r="B26" s="27" t="s">
        <v>88</v>
      </c>
      <c r="C26" s="27" t="s">
        <v>88</v>
      </c>
      <c r="D26" s="50" t="s">
        <v>89</v>
      </c>
      <c r="E26" s="27" t="s">
        <v>37</v>
      </c>
      <c r="F26" s="50" t="s">
        <v>90</v>
      </c>
      <c r="G26" s="20" t="s">
        <v>8</v>
      </c>
      <c r="H26" s="50">
        <v>33661</v>
      </c>
      <c r="I26" s="73">
        <v>5</v>
      </c>
      <c r="J26" s="61">
        <v>2500</v>
      </c>
    </row>
    <row r="27" ht="24" spans="1:10">
      <c r="A27" s="50">
        <v>28</v>
      </c>
      <c r="B27" s="27" t="s">
        <v>91</v>
      </c>
      <c r="C27" s="27" t="s">
        <v>92</v>
      </c>
      <c r="D27" s="50" t="s">
        <v>93</v>
      </c>
      <c r="E27" s="27" t="s">
        <v>37</v>
      </c>
      <c r="F27" s="50" t="s">
        <v>94</v>
      </c>
      <c r="G27" s="20" t="s">
        <v>8</v>
      </c>
      <c r="H27" s="50">
        <v>25592</v>
      </c>
      <c r="I27" s="73">
        <v>3</v>
      </c>
      <c r="J27" s="61">
        <v>1500</v>
      </c>
    </row>
    <row r="28" ht="24" spans="1:10">
      <c r="A28" s="50">
        <v>29</v>
      </c>
      <c r="B28" s="27" t="s">
        <v>95</v>
      </c>
      <c r="C28" s="27" t="s">
        <v>95</v>
      </c>
      <c r="D28" s="50" t="s">
        <v>96</v>
      </c>
      <c r="E28" s="27" t="s">
        <v>29</v>
      </c>
      <c r="F28" s="50" t="s">
        <v>97</v>
      </c>
      <c r="G28" s="20" t="s">
        <v>8</v>
      </c>
      <c r="H28" s="50"/>
      <c r="I28" s="73">
        <v>4</v>
      </c>
      <c r="J28" s="61">
        <v>2000</v>
      </c>
    </row>
    <row r="29" ht="34" customHeight="1" spans="1:10">
      <c r="A29" s="50">
        <v>30</v>
      </c>
      <c r="B29" s="27" t="s">
        <v>98</v>
      </c>
      <c r="C29" s="27" t="s">
        <v>99</v>
      </c>
      <c r="D29" s="50" t="s">
        <v>100</v>
      </c>
      <c r="E29" s="27" t="s">
        <v>37</v>
      </c>
      <c r="F29" s="50" t="s">
        <v>101</v>
      </c>
      <c r="G29" s="27" t="s">
        <v>8</v>
      </c>
      <c r="H29" s="50"/>
      <c r="I29" s="73">
        <v>4</v>
      </c>
      <c r="J29" s="61">
        <v>2000</v>
      </c>
    </row>
    <row r="30" ht="34" customHeight="1" spans="1:10">
      <c r="A30" s="50">
        <v>31</v>
      </c>
      <c r="B30" s="27" t="s">
        <v>102</v>
      </c>
      <c r="C30" s="27" t="s">
        <v>102</v>
      </c>
      <c r="D30" s="50" t="s">
        <v>100</v>
      </c>
      <c r="E30" s="27" t="s">
        <v>37</v>
      </c>
      <c r="F30" s="50" t="s">
        <v>103</v>
      </c>
      <c r="G30" s="50" t="s">
        <v>8</v>
      </c>
      <c r="H30" s="50"/>
      <c r="I30" s="73">
        <v>2</v>
      </c>
      <c r="J30" s="61">
        <v>1000</v>
      </c>
    </row>
    <row r="31" ht="34" customHeight="1" spans="1:10">
      <c r="A31" s="50">
        <v>32</v>
      </c>
      <c r="B31" s="27" t="s">
        <v>104</v>
      </c>
      <c r="C31" s="27" t="s">
        <v>105</v>
      </c>
      <c r="D31" s="50" t="s">
        <v>100</v>
      </c>
      <c r="E31" s="27" t="s">
        <v>29</v>
      </c>
      <c r="F31" s="50" t="s">
        <v>106</v>
      </c>
      <c r="G31" s="50" t="s">
        <v>8</v>
      </c>
      <c r="H31" s="50"/>
      <c r="I31" s="73">
        <v>2</v>
      </c>
      <c r="J31" s="61">
        <v>1000</v>
      </c>
    </row>
    <row r="32" ht="34" customHeight="1" spans="1:10">
      <c r="A32" s="50">
        <v>33</v>
      </c>
      <c r="B32" s="50" t="s">
        <v>107</v>
      </c>
      <c r="C32" s="50" t="s">
        <v>108</v>
      </c>
      <c r="D32" s="50" t="s">
        <v>100</v>
      </c>
      <c r="E32" s="27" t="s">
        <v>37</v>
      </c>
      <c r="F32" s="50" t="s">
        <v>101</v>
      </c>
      <c r="G32" s="50" t="s">
        <v>8</v>
      </c>
      <c r="H32" s="50"/>
      <c r="I32" s="73">
        <v>2</v>
      </c>
      <c r="J32" s="74">
        <v>1000</v>
      </c>
    </row>
    <row r="33" ht="34" customHeight="1" spans="1:10">
      <c r="A33" s="50">
        <v>34</v>
      </c>
      <c r="B33" s="27" t="s">
        <v>109</v>
      </c>
      <c r="C33" s="27" t="s">
        <v>110</v>
      </c>
      <c r="D33" s="50" t="s">
        <v>100</v>
      </c>
      <c r="E33" s="27" t="s">
        <v>37</v>
      </c>
      <c r="F33" s="27" t="s">
        <v>111</v>
      </c>
      <c r="G33" s="69" t="s">
        <v>8</v>
      </c>
      <c r="H33" s="69"/>
      <c r="I33" s="73">
        <v>2</v>
      </c>
      <c r="J33" s="27">
        <v>1000</v>
      </c>
    </row>
    <row r="34" ht="34" customHeight="1" spans="1:10">
      <c r="A34" s="50">
        <v>35</v>
      </c>
      <c r="B34" s="27" t="s">
        <v>112</v>
      </c>
      <c r="C34" s="27" t="s">
        <v>112</v>
      </c>
      <c r="D34" s="69" t="s">
        <v>100</v>
      </c>
      <c r="E34" s="27" t="s">
        <v>37</v>
      </c>
      <c r="F34" s="27" t="s">
        <v>113</v>
      </c>
      <c r="G34" s="69" t="s">
        <v>8</v>
      </c>
      <c r="H34" s="69"/>
      <c r="I34" s="73">
        <v>3</v>
      </c>
      <c r="J34" s="27">
        <v>1500</v>
      </c>
    </row>
    <row r="35" ht="34" customHeight="1" spans="1:10">
      <c r="A35" s="50">
        <v>36</v>
      </c>
      <c r="B35" s="50" t="s">
        <v>114</v>
      </c>
      <c r="C35" s="50" t="s">
        <v>114</v>
      </c>
      <c r="D35" s="69" t="s">
        <v>100</v>
      </c>
      <c r="E35" s="69" t="s">
        <v>37</v>
      </c>
      <c r="F35" s="50" t="s">
        <v>115</v>
      </c>
      <c r="G35" s="69" t="s">
        <v>8</v>
      </c>
      <c r="H35" s="50"/>
      <c r="I35" s="73">
        <v>2</v>
      </c>
      <c r="J35" s="74">
        <v>1000</v>
      </c>
    </row>
    <row r="36" ht="34" customHeight="1" spans="1:10">
      <c r="A36" s="50">
        <v>37</v>
      </c>
      <c r="B36" s="69" t="s">
        <v>116</v>
      </c>
      <c r="C36" s="69" t="s">
        <v>116</v>
      </c>
      <c r="D36" s="69" t="s">
        <v>100</v>
      </c>
      <c r="E36" s="69" t="s">
        <v>29</v>
      </c>
      <c r="F36" s="69" t="s">
        <v>117</v>
      </c>
      <c r="G36" s="69" t="s">
        <v>8</v>
      </c>
      <c r="H36" s="69"/>
      <c r="I36" s="73">
        <v>2</v>
      </c>
      <c r="J36" s="75">
        <v>1000</v>
      </c>
    </row>
    <row r="37" ht="34" customHeight="1" spans="1:10">
      <c r="A37" s="50">
        <v>38</v>
      </c>
      <c r="B37" s="27" t="s">
        <v>118</v>
      </c>
      <c r="C37" s="27" t="s">
        <v>118</v>
      </c>
      <c r="D37" s="27" t="s">
        <v>100</v>
      </c>
      <c r="E37" s="69" t="s">
        <v>29</v>
      </c>
      <c r="F37" s="27" t="s">
        <v>119</v>
      </c>
      <c r="G37" s="69" t="s">
        <v>8</v>
      </c>
      <c r="H37" s="27"/>
      <c r="I37" s="73">
        <v>3</v>
      </c>
      <c r="J37" s="74">
        <v>1500</v>
      </c>
    </row>
    <row r="38" ht="34" customHeight="1" spans="1:10">
      <c r="A38" s="50">
        <v>39</v>
      </c>
      <c r="B38" s="27" t="s">
        <v>120</v>
      </c>
      <c r="C38" s="27" t="s">
        <v>120</v>
      </c>
      <c r="D38" s="27" t="s">
        <v>121</v>
      </c>
      <c r="E38" s="69" t="s">
        <v>37</v>
      </c>
      <c r="F38" s="27" t="s">
        <v>122</v>
      </c>
      <c r="G38" s="69" t="s">
        <v>8</v>
      </c>
      <c r="H38" s="27"/>
      <c r="I38" s="73">
        <v>3</v>
      </c>
      <c r="J38" s="74">
        <v>1500</v>
      </c>
    </row>
    <row r="39" ht="34" customHeight="1" spans="1:10">
      <c r="A39" s="50">
        <v>40</v>
      </c>
      <c r="B39" s="50" t="s">
        <v>123</v>
      </c>
      <c r="C39" s="50" t="s">
        <v>123</v>
      </c>
      <c r="D39" s="50" t="s">
        <v>100</v>
      </c>
      <c r="E39" s="69" t="s">
        <v>37</v>
      </c>
      <c r="F39" s="50" t="s">
        <v>124</v>
      </c>
      <c r="G39" s="69" t="s">
        <v>8</v>
      </c>
      <c r="H39" s="50"/>
      <c r="I39" s="73">
        <v>3</v>
      </c>
      <c r="J39" s="27">
        <v>1500</v>
      </c>
    </row>
    <row r="40" ht="34" customHeight="1" spans="1:10">
      <c r="A40" s="50">
        <v>41</v>
      </c>
      <c r="B40" s="50" t="s">
        <v>125</v>
      </c>
      <c r="C40" s="50" t="s">
        <v>125</v>
      </c>
      <c r="D40" s="50" t="s">
        <v>100</v>
      </c>
      <c r="E40" s="69" t="s">
        <v>37</v>
      </c>
      <c r="F40" s="50" t="s">
        <v>115</v>
      </c>
      <c r="G40" s="69" t="s">
        <v>8</v>
      </c>
      <c r="H40" s="50"/>
      <c r="I40" s="73">
        <v>2</v>
      </c>
      <c r="J40" s="27">
        <v>1000</v>
      </c>
    </row>
    <row r="41" ht="34" customHeight="1" spans="1:10">
      <c r="A41" s="50">
        <v>42</v>
      </c>
      <c r="B41" s="27" t="s">
        <v>126</v>
      </c>
      <c r="C41" s="27" t="s">
        <v>127</v>
      </c>
      <c r="D41" s="27" t="s">
        <v>100</v>
      </c>
      <c r="E41" s="69" t="s">
        <v>29</v>
      </c>
      <c r="F41" s="27" t="s">
        <v>128</v>
      </c>
      <c r="G41" s="69" t="s">
        <v>8</v>
      </c>
      <c r="H41" s="27"/>
      <c r="I41" s="73">
        <v>4</v>
      </c>
      <c r="J41" s="27">
        <v>2000</v>
      </c>
    </row>
    <row r="42" ht="34" customHeight="1" spans="1:10">
      <c r="A42" s="50">
        <v>43</v>
      </c>
      <c r="B42" s="27" t="s">
        <v>129</v>
      </c>
      <c r="C42" s="27" t="s">
        <v>129</v>
      </c>
      <c r="D42" s="27" t="s">
        <v>100</v>
      </c>
      <c r="E42" s="69" t="s">
        <v>37</v>
      </c>
      <c r="F42" s="27" t="s">
        <v>130</v>
      </c>
      <c r="G42" s="69" t="s">
        <v>8</v>
      </c>
      <c r="H42" s="27"/>
      <c r="I42" s="73">
        <v>2</v>
      </c>
      <c r="J42" s="27">
        <v>1000</v>
      </c>
    </row>
    <row r="43" ht="34" customHeight="1" spans="1:10">
      <c r="A43" s="50">
        <v>44</v>
      </c>
      <c r="B43" s="27" t="s">
        <v>131</v>
      </c>
      <c r="C43" s="27" t="s">
        <v>131</v>
      </c>
      <c r="D43" s="27" t="s">
        <v>100</v>
      </c>
      <c r="E43" s="69" t="s">
        <v>37</v>
      </c>
      <c r="F43" s="50" t="s">
        <v>101</v>
      </c>
      <c r="G43" s="69" t="s">
        <v>8</v>
      </c>
      <c r="H43" s="27"/>
      <c r="I43" s="73">
        <v>2</v>
      </c>
      <c r="J43" s="27">
        <v>1000</v>
      </c>
    </row>
    <row r="44" ht="34" customHeight="1" spans="1:10">
      <c r="A44" s="50">
        <v>45</v>
      </c>
      <c r="B44" s="27" t="s">
        <v>132</v>
      </c>
      <c r="C44" s="27" t="s">
        <v>132</v>
      </c>
      <c r="D44" s="27" t="s">
        <v>100</v>
      </c>
      <c r="E44" s="69" t="s">
        <v>29</v>
      </c>
      <c r="F44" s="27" t="s">
        <v>128</v>
      </c>
      <c r="G44" s="69" t="s">
        <v>8</v>
      </c>
      <c r="H44" s="27"/>
      <c r="I44" s="73">
        <v>4</v>
      </c>
      <c r="J44" s="27">
        <v>2000</v>
      </c>
    </row>
    <row r="45" ht="34" customHeight="1" spans="1:10">
      <c r="A45" s="50">
        <v>46</v>
      </c>
      <c r="B45" s="27" t="s">
        <v>133</v>
      </c>
      <c r="C45" s="27" t="s">
        <v>134</v>
      </c>
      <c r="D45" s="27" t="s">
        <v>100</v>
      </c>
      <c r="E45" s="69" t="s">
        <v>29</v>
      </c>
      <c r="F45" s="27" t="s">
        <v>117</v>
      </c>
      <c r="G45" s="69" t="s">
        <v>8</v>
      </c>
      <c r="H45" s="27"/>
      <c r="I45" s="73">
        <v>2</v>
      </c>
      <c r="J45" s="27">
        <v>1000</v>
      </c>
    </row>
    <row r="46" ht="34" customHeight="1" spans="1:10">
      <c r="A46" s="50">
        <v>47</v>
      </c>
      <c r="B46" s="27" t="s">
        <v>135</v>
      </c>
      <c r="C46" s="27" t="s">
        <v>136</v>
      </c>
      <c r="D46" s="27" t="s">
        <v>100</v>
      </c>
      <c r="E46" s="69" t="s">
        <v>37</v>
      </c>
      <c r="F46" s="27" t="s">
        <v>137</v>
      </c>
      <c r="G46" s="69" t="s">
        <v>8</v>
      </c>
      <c r="H46" s="27"/>
      <c r="I46" s="73">
        <v>3</v>
      </c>
      <c r="J46" s="27">
        <v>1500</v>
      </c>
    </row>
    <row r="47" ht="34" customHeight="1" spans="1:10">
      <c r="A47" s="50">
        <v>48</v>
      </c>
      <c r="B47" s="27" t="s">
        <v>138</v>
      </c>
      <c r="C47" s="27" t="s">
        <v>139</v>
      </c>
      <c r="D47" s="27" t="s">
        <v>100</v>
      </c>
      <c r="E47" s="69" t="s">
        <v>37</v>
      </c>
      <c r="F47" s="50" t="s">
        <v>140</v>
      </c>
      <c r="G47" s="69" t="s">
        <v>7</v>
      </c>
      <c r="H47" s="50"/>
      <c r="I47" s="73">
        <v>10</v>
      </c>
      <c r="J47" s="61">
        <v>5000</v>
      </c>
    </row>
    <row r="48" ht="34" customHeight="1" spans="1:10">
      <c r="A48" s="50"/>
      <c r="B48" s="27"/>
      <c r="C48" s="27"/>
      <c r="D48" s="50"/>
      <c r="E48" s="27"/>
      <c r="F48" s="50"/>
      <c r="G48" s="20"/>
      <c r="H48" s="50"/>
      <c r="I48" s="73"/>
      <c r="J48" s="61"/>
    </row>
    <row r="49" ht="34" customHeight="1" spans="1:10">
      <c r="A49" s="27"/>
      <c r="B49" s="27"/>
      <c r="C49" s="27"/>
      <c r="D49" s="27"/>
      <c r="E49" s="27"/>
      <c r="F49" s="27"/>
      <c r="G49" s="27"/>
      <c r="H49" s="27"/>
      <c r="I49" s="27"/>
      <c r="J49" s="27">
        <f>SUM(J3:J48)</f>
        <v>73500</v>
      </c>
    </row>
    <row r="53" ht="14.25" spans="4:4">
      <c r="D53" s="72"/>
    </row>
  </sheetData>
  <autoFilter ref="A1:J47">
    <extLst/>
  </autoFilter>
  <mergeCells count="1">
    <mergeCell ref="A1:J1"/>
  </mergeCells>
  <pageMargins left="0.751388888888889" right="0.751388888888889" top="1" bottom="1" header="0.5" footer="0.5"/>
  <pageSetup paperSize="9" orientation="landscape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C3" sqref="C$1:D$1048576"/>
    </sheetView>
  </sheetViews>
  <sheetFormatPr defaultColWidth="4.125" defaultRowHeight="13.5"/>
  <cols>
    <col min="1" max="1" width="3.625" style="44" customWidth="1"/>
    <col min="2" max="2" width="6.625" style="44" customWidth="1"/>
    <col min="3" max="3" width="7.625" style="44" customWidth="1"/>
    <col min="4" max="4" width="7.75" style="44" customWidth="1"/>
    <col min="5" max="5" width="7.25" style="44" customWidth="1"/>
    <col min="6" max="6" width="12" style="44" customWidth="1"/>
    <col min="7" max="7" width="6.875" style="44" customWidth="1"/>
    <col min="8" max="8" width="5.625" style="44" customWidth="1"/>
    <col min="9" max="9" width="4.875" style="44" customWidth="1"/>
    <col min="10" max="10" width="5.5" style="44" customWidth="1"/>
    <col min="11" max="11" width="6.25" style="44" customWidth="1"/>
    <col min="12" max="16379" width="4.125" style="44" customWidth="1"/>
    <col min="16380" max="16384" width="4.125" style="44"/>
  </cols>
  <sheetData>
    <row r="1" ht="33" customHeight="1" spans="1:11">
      <c r="A1" s="45" t="s">
        <v>141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4.25" spans="1:11">
      <c r="A2" s="46" t="s">
        <v>142</v>
      </c>
      <c r="B2" s="46"/>
      <c r="C2" s="3"/>
      <c r="D2" s="47"/>
      <c r="E2" s="48"/>
      <c r="F2" s="49"/>
      <c r="G2" s="49"/>
      <c r="H2" s="49"/>
      <c r="I2" s="49"/>
      <c r="J2" s="59"/>
      <c r="K2" s="60" t="s">
        <v>143</v>
      </c>
    </row>
    <row r="3" ht="24" spans="1:11">
      <c r="A3" s="50" t="s">
        <v>1</v>
      </c>
      <c r="B3" s="50" t="s">
        <v>17</v>
      </c>
      <c r="C3" s="50" t="s">
        <v>18</v>
      </c>
      <c r="D3" s="50" t="s">
        <v>19</v>
      </c>
      <c r="E3" s="50" t="s">
        <v>20</v>
      </c>
      <c r="F3" s="50" t="s">
        <v>21</v>
      </c>
      <c r="G3" s="50" t="s">
        <v>22</v>
      </c>
      <c r="H3" s="50" t="s">
        <v>23</v>
      </c>
      <c r="I3" s="50" t="s">
        <v>24</v>
      </c>
      <c r="J3" s="61" t="s">
        <v>25</v>
      </c>
      <c r="K3" s="41" t="s">
        <v>144</v>
      </c>
    </row>
    <row r="4" ht="24" spans="1:11">
      <c r="A4" s="50">
        <v>1</v>
      </c>
      <c r="B4" s="50" t="s">
        <v>145</v>
      </c>
      <c r="C4" s="50" t="s">
        <v>145</v>
      </c>
      <c r="D4" s="50" t="s">
        <v>146</v>
      </c>
      <c r="E4" s="50" t="s">
        <v>147</v>
      </c>
      <c r="F4" s="50" t="s">
        <v>148</v>
      </c>
      <c r="G4" s="51" t="s">
        <v>8</v>
      </c>
      <c r="H4" s="50"/>
      <c r="I4" s="50">
        <v>2</v>
      </c>
      <c r="J4" s="61">
        <v>1000</v>
      </c>
      <c r="K4" s="41" t="s">
        <v>149</v>
      </c>
    </row>
    <row r="5" ht="14.25" spans="1:11">
      <c r="A5" s="50">
        <v>2</v>
      </c>
      <c r="B5" s="50" t="s">
        <v>150</v>
      </c>
      <c r="C5" s="50" t="s">
        <v>151</v>
      </c>
      <c r="D5" s="50" t="s">
        <v>152</v>
      </c>
      <c r="E5" s="50" t="s">
        <v>147</v>
      </c>
      <c r="F5" s="50" t="s">
        <v>153</v>
      </c>
      <c r="G5" s="51" t="s">
        <v>8</v>
      </c>
      <c r="H5" s="50">
        <v>13253</v>
      </c>
      <c r="I5" s="50">
        <v>3</v>
      </c>
      <c r="J5" s="61">
        <v>1500</v>
      </c>
      <c r="K5" s="41" t="s">
        <v>149</v>
      </c>
    </row>
    <row r="6" ht="24" spans="1:11">
      <c r="A6" s="50">
        <v>3</v>
      </c>
      <c r="B6" s="50" t="s">
        <v>154</v>
      </c>
      <c r="C6" s="50" t="s">
        <v>154</v>
      </c>
      <c r="D6" s="50" t="s">
        <v>152</v>
      </c>
      <c r="E6" s="50" t="s">
        <v>147</v>
      </c>
      <c r="F6" s="50" t="s">
        <v>155</v>
      </c>
      <c r="G6" s="51" t="s">
        <v>8</v>
      </c>
      <c r="H6" s="50"/>
      <c r="I6" s="50">
        <v>1</v>
      </c>
      <c r="J6" s="61">
        <v>500</v>
      </c>
      <c r="K6" s="41" t="s">
        <v>149</v>
      </c>
    </row>
    <row r="7" ht="36" spans="1:11">
      <c r="A7" s="50">
        <v>4</v>
      </c>
      <c r="B7" s="50" t="s">
        <v>156</v>
      </c>
      <c r="C7" s="50" t="s">
        <v>157</v>
      </c>
      <c r="D7" s="50" t="s">
        <v>152</v>
      </c>
      <c r="E7" s="50" t="s">
        <v>147</v>
      </c>
      <c r="F7" s="50" t="s">
        <v>158</v>
      </c>
      <c r="G7" s="51" t="s">
        <v>8</v>
      </c>
      <c r="H7" s="50"/>
      <c r="I7" s="50">
        <v>2</v>
      </c>
      <c r="J7" s="61">
        <v>1000</v>
      </c>
      <c r="K7" s="41" t="s">
        <v>149</v>
      </c>
    </row>
    <row r="8" ht="24" spans="1:11">
      <c r="A8" s="50">
        <v>5</v>
      </c>
      <c r="B8" s="27" t="s">
        <v>159</v>
      </c>
      <c r="C8" s="27" t="s">
        <v>159</v>
      </c>
      <c r="D8" s="27" t="s">
        <v>152</v>
      </c>
      <c r="E8" s="27" t="s">
        <v>32</v>
      </c>
      <c r="F8" s="27" t="s">
        <v>160</v>
      </c>
      <c r="G8" s="52" t="s">
        <v>8</v>
      </c>
      <c r="H8" s="27">
        <v>6428</v>
      </c>
      <c r="I8" s="27">
        <v>3</v>
      </c>
      <c r="J8" s="62">
        <v>1500</v>
      </c>
      <c r="K8" s="41" t="s">
        <v>149</v>
      </c>
    </row>
    <row r="9" ht="14.25" spans="1:11">
      <c r="A9" s="50">
        <v>6</v>
      </c>
      <c r="B9" s="27" t="s">
        <v>161</v>
      </c>
      <c r="C9" s="27" t="s">
        <v>161</v>
      </c>
      <c r="D9" s="27" t="s">
        <v>152</v>
      </c>
      <c r="E9" s="27" t="s">
        <v>147</v>
      </c>
      <c r="F9" s="27" t="s">
        <v>162</v>
      </c>
      <c r="G9" s="52" t="s">
        <v>8</v>
      </c>
      <c r="H9" s="27"/>
      <c r="I9" s="27">
        <v>4</v>
      </c>
      <c r="J9" s="62">
        <v>2000</v>
      </c>
      <c r="K9" s="41" t="s">
        <v>149</v>
      </c>
    </row>
    <row r="10" ht="24" spans="1:11">
      <c r="A10" s="50">
        <v>7</v>
      </c>
      <c r="B10" s="27" t="s">
        <v>163</v>
      </c>
      <c r="C10" s="27" t="s">
        <v>164</v>
      </c>
      <c r="D10" s="27" t="s">
        <v>152</v>
      </c>
      <c r="E10" s="27" t="s">
        <v>147</v>
      </c>
      <c r="F10" s="27" t="s">
        <v>165</v>
      </c>
      <c r="G10" s="52" t="s">
        <v>8</v>
      </c>
      <c r="H10" s="27">
        <v>8173</v>
      </c>
      <c r="I10" s="27">
        <v>2</v>
      </c>
      <c r="J10" s="62">
        <v>1000</v>
      </c>
      <c r="K10" s="41" t="s">
        <v>149</v>
      </c>
    </row>
    <row r="11" ht="36" spans="1:11">
      <c r="A11" s="50">
        <v>8</v>
      </c>
      <c r="B11" s="27" t="s">
        <v>166</v>
      </c>
      <c r="C11" s="27" t="s">
        <v>167</v>
      </c>
      <c r="D11" s="27" t="s">
        <v>152</v>
      </c>
      <c r="E11" s="27" t="s">
        <v>29</v>
      </c>
      <c r="F11" s="27" t="s">
        <v>168</v>
      </c>
      <c r="G11" s="52" t="s">
        <v>8</v>
      </c>
      <c r="H11" s="27"/>
      <c r="I11" s="27">
        <v>3</v>
      </c>
      <c r="J11" s="62">
        <v>1500</v>
      </c>
      <c r="K11" s="41" t="s">
        <v>149</v>
      </c>
    </row>
    <row r="12" ht="36" spans="1:11">
      <c r="A12" s="50">
        <v>9</v>
      </c>
      <c r="B12" s="27" t="s">
        <v>169</v>
      </c>
      <c r="C12" s="27" t="s">
        <v>169</v>
      </c>
      <c r="D12" s="27" t="s">
        <v>152</v>
      </c>
      <c r="E12" s="27" t="s">
        <v>29</v>
      </c>
      <c r="F12" s="27" t="s">
        <v>170</v>
      </c>
      <c r="G12" s="52" t="s">
        <v>8</v>
      </c>
      <c r="H12" s="27"/>
      <c r="I12" s="27">
        <v>4</v>
      </c>
      <c r="J12" s="62">
        <v>2000</v>
      </c>
      <c r="K12" s="41" t="s">
        <v>149</v>
      </c>
    </row>
    <row r="13" ht="24" spans="1:11">
      <c r="A13" s="50">
        <v>10</v>
      </c>
      <c r="B13" s="50" t="s">
        <v>171</v>
      </c>
      <c r="C13" s="50" t="s">
        <v>171</v>
      </c>
      <c r="D13" s="50" t="s">
        <v>172</v>
      </c>
      <c r="E13" s="50" t="s">
        <v>147</v>
      </c>
      <c r="F13" s="50" t="s">
        <v>173</v>
      </c>
      <c r="G13" s="51" t="s">
        <v>8</v>
      </c>
      <c r="H13" s="50"/>
      <c r="I13" s="50">
        <v>2</v>
      </c>
      <c r="J13" s="61">
        <v>1000</v>
      </c>
      <c r="K13" s="41" t="s">
        <v>149</v>
      </c>
    </row>
    <row r="14" ht="14.25" spans="1:11">
      <c r="A14" s="50">
        <v>11</v>
      </c>
      <c r="B14" s="50" t="s">
        <v>174</v>
      </c>
      <c r="C14" s="50" t="s">
        <v>174</v>
      </c>
      <c r="D14" s="50" t="s">
        <v>172</v>
      </c>
      <c r="E14" s="50" t="s">
        <v>147</v>
      </c>
      <c r="F14" s="50" t="s">
        <v>175</v>
      </c>
      <c r="G14" s="51" t="s">
        <v>8</v>
      </c>
      <c r="H14" s="50"/>
      <c r="I14" s="50">
        <v>2</v>
      </c>
      <c r="J14" s="61">
        <v>1000</v>
      </c>
      <c r="K14" s="41" t="s">
        <v>149</v>
      </c>
    </row>
    <row r="15" ht="14.25" spans="1:11">
      <c r="A15" s="50">
        <v>12</v>
      </c>
      <c r="B15" s="53" t="s">
        <v>176</v>
      </c>
      <c r="C15" s="53" t="s">
        <v>176</v>
      </c>
      <c r="D15" s="50" t="s">
        <v>172</v>
      </c>
      <c r="E15" s="50" t="s">
        <v>147</v>
      </c>
      <c r="F15" s="50" t="s">
        <v>177</v>
      </c>
      <c r="G15" s="51" t="s">
        <v>8</v>
      </c>
      <c r="H15" s="50"/>
      <c r="I15" s="27">
        <v>2</v>
      </c>
      <c r="J15" s="53">
        <v>1000</v>
      </c>
      <c r="K15" s="41" t="s">
        <v>149</v>
      </c>
    </row>
    <row r="16" ht="14.25" spans="1:11">
      <c r="A16" s="50">
        <v>13</v>
      </c>
      <c r="B16" s="53" t="s">
        <v>176</v>
      </c>
      <c r="C16" s="53" t="s">
        <v>178</v>
      </c>
      <c r="D16" s="50" t="s">
        <v>172</v>
      </c>
      <c r="E16" s="50" t="s">
        <v>147</v>
      </c>
      <c r="F16" s="50" t="s">
        <v>179</v>
      </c>
      <c r="G16" s="51" t="s">
        <v>8</v>
      </c>
      <c r="H16" s="50">
        <v>9552</v>
      </c>
      <c r="I16" s="27">
        <v>2</v>
      </c>
      <c r="J16" s="53">
        <v>1000</v>
      </c>
      <c r="K16" s="41" t="s">
        <v>149</v>
      </c>
    </row>
    <row r="17" ht="24" spans="1:11">
      <c r="A17" s="50">
        <v>14</v>
      </c>
      <c r="B17" s="53" t="s">
        <v>180</v>
      </c>
      <c r="C17" s="53" t="s">
        <v>180</v>
      </c>
      <c r="D17" s="50" t="s">
        <v>172</v>
      </c>
      <c r="E17" s="50" t="s">
        <v>147</v>
      </c>
      <c r="F17" s="50" t="s">
        <v>181</v>
      </c>
      <c r="G17" s="51" t="s">
        <v>8</v>
      </c>
      <c r="H17" s="50"/>
      <c r="I17" s="27">
        <v>2</v>
      </c>
      <c r="J17" s="53">
        <v>1000</v>
      </c>
      <c r="K17" s="41" t="s">
        <v>149</v>
      </c>
    </row>
    <row r="18" ht="24" spans="1:11">
      <c r="A18" s="50">
        <v>15</v>
      </c>
      <c r="B18" s="53" t="s">
        <v>182</v>
      </c>
      <c r="C18" s="53" t="s">
        <v>183</v>
      </c>
      <c r="D18" s="50" t="s">
        <v>172</v>
      </c>
      <c r="E18" s="50" t="s">
        <v>147</v>
      </c>
      <c r="F18" s="50" t="s">
        <v>184</v>
      </c>
      <c r="G18" s="51" t="s">
        <v>8</v>
      </c>
      <c r="H18" s="50"/>
      <c r="I18" s="27">
        <v>1</v>
      </c>
      <c r="J18" s="53">
        <v>500</v>
      </c>
      <c r="K18" s="41" t="s">
        <v>149</v>
      </c>
    </row>
    <row r="19" ht="24" spans="1:11">
      <c r="A19" s="50">
        <v>16</v>
      </c>
      <c r="B19" s="54" t="s">
        <v>185</v>
      </c>
      <c r="C19" s="54" t="s">
        <v>185</v>
      </c>
      <c r="D19" s="54" t="s">
        <v>186</v>
      </c>
      <c r="E19" s="55" t="s">
        <v>147</v>
      </c>
      <c r="F19" s="55" t="s">
        <v>187</v>
      </c>
      <c r="G19" s="54" t="s">
        <v>7</v>
      </c>
      <c r="H19" s="54">
        <v>81360</v>
      </c>
      <c r="I19" s="54"/>
      <c r="J19" s="54">
        <v>4000</v>
      </c>
      <c r="K19" s="41" t="s">
        <v>149</v>
      </c>
    </row>
    <row r="20" ht="24" spans="1:11">
      <c r="A20" s="50">
        <v>17</v>
      </c>
      <c r="B20" s="53" t="s">
        <v>188</v>
      </c>
      <c r="C20" s="53" t="s">
        <v>188</v>
      </c>
      <c r="D20" s="53" t="s">
        <v>186</v>
      </c>
      <c r="E20" s="27" t="s">
        <v>147</v>
      </c>
      <c r="F20" s="27" t="s">
        <v>189</v>
      </c>
      <c r="G20" s="52" t="s">
        <v>8</v>
      </c>
      <c r="H20" s="27"/>
      <c r="I20" s="27">
        <v>4</v>
      </c>
      <c r="J20" s="53">
        <v>2000</v>
      </c>
      <c r="K20" s="41" t="s">
        <v>149</v>
      </c>
    </row>
    <row r="21" ht="24" spans="1:11">
      <c r="A21" s="50">
        <v>18</v>
      </c>
      <c r="B21" s="53" t="s">
        <v>190</v>
      </c>
      <c r="C21" s="53" t="s">
        <v>190</v>
      </c>
      <c r="D21" s="53" t="s">
        <v>186</v>
      </c>
      <c r="E21" s="50" t="s">
        <v>147</v>
      </c>
      <c r="F21" s="50" t="s">
        <v>191</v>
      </c>
      <c r="G21" s="51" t="s">
        <v>8</v>
      </c>
      <c r="H21" s="50">
        <v>26318</v>
      </c>
      <c r="I21" s="27">
        <v>4</v>
      </c>
      <c r="J21" s="53">
        <v>2000</v>
      </c>
      <c r="K21" s="41" t="s">
        <v>149</v>
      </c>
    </row>
    <row r="22" ht="36" spans="1:11">
      <c r="A22" s="50">
        <v>19</v>
      </c>
      <c r="B22" s="53" t="s">
        <v>192</v>
      </c>
      <c r="C22" s="53" t="s">
        <v>192</v>
      </c>
      <c r="D22" s="53" t="s">
        <v>186</v>
      </c>
      <c r="E22" s="27" t="s">
        <v>32</v>
      </c>
      <c r="F22" s="27" t="s">
        <v>193</v>
      </c>
      <c r="G22" s="52" t="s">
        <v>8</v>
      </c>
      <c r="H22" s="27"/>
      <c r="I22" s="27">
        <v>3</v>
      </c>
      <c r="J22" s="53">
        <v>1500</v>
      </c>
      <c r="K22" s="41" t="s">
        <v>149</v>
      </c>
    </row>
    <row r="23" ht="14.25" spans="1:11">
      <c r="A23" s="50">
        <v>20</v>
      </c>
      <c r="B23" s="54" t="s">
        <v>194</v>
      </c>
      <c r="C23" s="54" t="s">
        <v>194</v>
      </c>
      <c r="D23" s="54" t="s">
        <v>186</v>
      </c>
      <c r="E23" s="55" t="s">
        <v>147</v>
      </c>
      <c r="F23" s="55" t="s">
        <v>195</v>
      </c>
      <c r="G23" s="54" t="s">
        <v>7</v>
      </c>
      <c r="H23" s="56">
        <v>58139</v>
      </c>
      <c r="I23" s="55"/>
      <c r="J23" s="54">
        <v>3500</v>
      </c>
      <c r="K23" s="41" t="s">
        <v>149</v>
      </c>
    </row>
    <row r="24" ht="14.25" spans="1:11">
      <c r="A24" s="50">
        <v>21</v>
      </c>
      <c r="B24" s="53" t="s">
        <v>196</v>
      </c>
      <c r="C24" s="53" t="s">
        <v>196</v>
      </c>
      <c r="D24" s="53" t="s">
        <v>186</v>
      </c>
      <c r="E24" s="27" t="s">
        <v>32</v>
      </c>
      <c r="F24" s="27" t="s">
        <v>197</v>
      </c>
      <c r="G24" s="52" t="s">
        <v>8</v>
      </c>
      <c r="H24" s="57">
        <v>7231</v>
      </c>
      <c r="I24" s="27">
        <v>4</v>
      </c>
      <c r="J24" s="53">
        <v>2000</v>
      </c>
      <c r="K24" s="41" t="s">
        <v>149</v>
      </c>
    </row>
    <row r="25" ht="14.25" spans="1:11">
      <c r="A25" s="50">
        <v>22</v>
      </c>
      <c r="B25" s="54" t="s">
        <v>198</v>
      </c>
      <c r="C25" s="54" t="s">
        <v>198</v>
      </c>
      <c r="D25" s="54" t="s">
        <v>186</v>
      </c>
      <c r="E25" s="55" t="s">
        <v>147</v>
      </c>
      <c r="F25" s="55" t="s">
        <v>199</v>
      </c>
      <c r="G25" s="54" t="s">
        <v>7</v>
      </c>
      <c r="H25" s="56">
        <v>134007</v>
      </c>
      <c r="I25" s="54"/>
      <c r="J25" s="54">
        <v>5000</v>
      </c>
      <c r="K25" s="41" t="s">
        <v>149</v>
      </c>
    </row>
    <row r="26" ht="24" spans="1:11">
      <c r="A26" s="50">
        <v>23</v>
      </c>
      <c r="B26" s="53" t="s">
        <v>200</v>
      </c>
      <c r="C26" s="53" t="s">
        <v>200</v>
      </c>
      <c r="D26" s="53" t="s">
        <v>186</v>
      </c>
      <c r="E26" s="50" t="s">
        <v>147</v>
      </c>
      <c r="F26" s="27" t="s">
        <v>201</v>
      </c>
      <c r="G26" s="51" t="s">
        <v>8</v>
      </c>
      <c r="H26" s="58">
        <v>12769</v>
      </c>
      <c r="I26" s="27">
        <v>3</v>
      </c>
      <c r="J26" s="53">
        <v>1500</v>
      </c>
      <c r="K26" s="41" t="s">
        <v>149</v>
      </c>
    </row>
    <row r="27" ht="14.25" spans="1:11">
      <c r="A27" s="50">
        <v>24</v>
      </c>
      <c r="B27" s="54" t="s">
        <v>202</v>
      </c>
      <c r="C27" s="54" t="s">
        <v>202</v>
      </c>
      <c r="D27" s="54" t="s">
        <v>186</v>
      </c>
      <c r="E27" s="55" t="s">
        <v>32</v>
      </c>
      <c r="F27" s="55" t="s">
        <v>203</v>
      </c>
      <c r="G27" s="54" t="s">
        <v>7</v>
      </c>
      <c r="H27" s="56">
        <v>340000</v>
      </c>
      <c r="I27" s="55"/>
      <c r="J27" s="54">
        <v>5000</v>
      </c>
      <c r="K27" s="41" t="s">
        <v>149</v>
      </c>
    </row>
    <row r="28" ht="14.25" spans="1:11">
      <c r="A28" s="50">
        <v>25</v>
      </c>
      <c r="B28" s="53" t="s">
        <v>204</v>
      </c>
      <c r="C28" s="53" t="s">
        <v>204</v>
      </c>
      <c r="D28" s="53" t="s">
        <v>186</v>
      </c>
      <c r="E28" s="27" t="s">
        <v>32</v>
      </c>
      <c r="F28" s="27" t="s">
        <v>205</v>
      </c>
      <c r="G28" s="52" t="s">
        <v>8</v>
      </c>
      <c r="H28" s="57"/>
      <c r="I28" s="27">
        <v>3</v>
      </c>
      <c r="J28" s="53">
        <v>1500</v>
      </c>
      <c r="K28" s="41" t="s">
        <v>149</v>
      </c>
    </row>
    <row r="29" ht="48" spans="1:11">
      <c r="A29" s="50">
        <v>26</v>
      </c>
      <c r="B29" s="54" t="s">
        <v>206</v>
      </c>
      <c r="C29" s="54" t="s">
        <v>206</v>
      </c>
      <c r="D29" s="54" t="s">
        <v>186</v>
      </c>
      <c r="E29" s="55" t="s">
        <v>32</v>
      </c>
      <c r="F29" s="55" t="s">
        <v>207</v>
      </c>
      <c r="G29" s="54" t="s">
        <v>7</v>
      </c>
      <c r="H29" s="56">
        <v>33309</v>
      </c>
      <c r="I29" s="55"/>
      <c r="J29" s="54">
        <v>3500</v>
      </c>
      <c r="K29" s="41" t="s">
        <v>149</v>
      </c>
    </row>
    <row r="30" ht="14.25" spans="1:11">
      <c r="A30" s="50"/>
      <c r="B30" s="53"/>
      <c r="C30" s="53"/>
      <c r="D30" s="53"/>
      <c r="E30" s="32"/>
      <c r="F30" s="27"/>
      <c r="G30" s="51"/>
      <c r="H30" s="58"/>
      <c r="I30" s="63"/>
      <c r="J30" s="63"/>
      <c r="K30" s="64"/>
    </row>
    <row r="31" spans="1:11">
      <c r="A31" s="50"/>
      <c r="B31" s="53"/>
      <c r="C31" s="53"/>
      <c r="D31" s="58"/>
      <c r="E31" s="50"/>
      <c r="F31" s="27"/>
      <c r="G31" s="52"/>
      <c r="H31" s="58"/>
      <c r="I31" s="27" t="s">
        <v>14</v>
      </c>
      <c r="J31" s="53">
        <v>49000</v>
      </c>
      <c r="K31" s="64"/>
    </row>
    <row r="32" spans="1:11">
      <c r="A32" s="50"/>
      <c r="B32" s="53"/>
      <c r="C32" s="53"/>
      <c r="D32" s="53"/>
      <c r="E32" s="57"/>
      <c r="F32" s="27"/>
      <c r="G32" s="57"/>
      <c r="H32" s="53"/>
      <c r="I32" s="58"/>
      <c r="J32" s="65"/>
      <c r="K32" s="66"/>
    </row>
    <row r="33" spans="1:11">
      <c r="A33" s="50"/>
      <c r="B33" s="53"/>
      <c r="C33" s="53"/>
      <c r="D33" s="53"/>
      <c r="E33" s="58"/>
      <c r="F33" s="53"/>
      <c r="G33" s="58"/>
      <c r="H33" s="53"/>
      <c r="I33" s="27"/>
      <c r="J33" s="53"/>
      <c r="K33" s="66"/>
    </row>
  </sheetData>
  <autoFilter ref="A1:K31">
    <extLst/>
  </autoFilter>
  <mergeCells count="3">
    <mergeCell ref="A1:K1"/>
    <mergeCell ref="A2:B2"/>
    <mergeCell ref="E2:F2"/>
  </mergeCells>
  <pageMargins left="0.109722222222222" right="0.109722222222222" top="0.751388888888889" bottom="0.751388888888889" header="0.298611111111111" footer="0.298611111111111"/>
  <pageSetup paperSize="9" orientation="landscape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40"/>
  <sheetViews>
    <sheetView workbookViewId="0">
      <selection activeCell="K2" sqref="K$1:L$1048576"/>
    </sheetView>
  </sheetViews>
  <sheetFormatPr defaultColWidth="5" defaultRowHeight="27" customHeight="1"/>
  <cols>
    <col min="1" max="1" width="3.5" style="33" customWidth="1"/>
    <col min="2" max="2" width="6.125" style="33" customWidth="1"/>
    <col min="3" max="3" width="6.5" style="33" customWidth="1"/>
    <col min="4" max="4" width="6.875" style="33" customWidth="1"/>
    <col min="5" max="5" width="6.75" style="1" customWidth="1"/>
    <col min="6" max="6" width="10.25" style="1" customWidth="1"/>
    <col min="7" max="7" width="6.25" style="1" customWidth="1"/>
    <col min="8" max="8" width="5" style="1" customWidth="1"/>
    <col min="9" max="9" width="4" style="33" customWidth="1"/>
    <col min="10" max="10" width="6.25" style="34" customWidth="1"/>
    <col min="11" max="235" width="5" style="33" customWidth="1"/>
    <col min="236" max="16365" width="5" style="32" customWidth="1"/>
    <col min="16366" max="16384" width="5" style="32"/>
  </cols>
  <sheetData>
    <row r="1" ht="31" customHeight="1" spans="1:11">
      <c r="A1" s="35" t="s">
        <v>208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32" customHeight="1" spans="1:11">
      <c r="A2" s="10" t="s">
        <v>1</v>
      </c>
      <c r="B2" s="36" t="s">
        <v>17</v>
      </c>
      <c r="C2" s="37" t="s">
        <v>18</v>
      </c>
      <c r="D2" s="38" t="s">
        <v>19</v>
      </c>
      <c r="E2" s="38" t="s">
        <v>20</v>
      </c>
      <c r="F2" s="36" t="s">
        <v>21</v>
      </c>
      <c r="G2" s="36" t="s">
        <v>22</v>
      </c>
      <c r="H2" s="36" t="s">
        <v>23</v>
      </c>
      <c r="I2" s="36" t="s">
        <v>24</v>
      </c>
      <c r="J2" s="30" t="s">
        <v>209</v>
      </c>
      <c r="K2" s="40" t="s">
        <v>144</v>
      </c>
    </row>
    <row r="3" s="32" customFormat="1" customHeight="1" spans="1:235">
      <c r="A3" s="10">
        <v>1</v>
      </c>
      <c r="B3" s="39" t="s">
        <v>210</v>
      </c>
      <c r="C3" s="10" t="s">
        <v>211</v>
      </c>
      <c r="D3" s="10" t="s">
        <v>212</v>
      </c>
      <c r="E3" s="10" t="s">
        <v>213</v>
      </c>
      <c r="F3" s="10" t="s">
        <v>214</v>
      </c>
      <c r="G3" s="10" t="s">
        <v>7</v>
      </c>
      <c r="H3" s="10">
        <v>35300</v>
      </c>
      <c r="I3" s="10"/>
      <c r="J3" s="30">
        <v>4000</v>
      </c>
      <c r="K3" s="40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</row>
    <row r="4" s="32" customFormat="1" customHeight="1" spans="1:235">
      <c r="A4" s="10">
        <v>2</v>
      </c>
      <c r="B4" s="39" t="s">
        <v>215</v>
      </c>
      <c r="C4" s="39" t="s">
        <v>216</v>
      </c>
      <c r="D4" s="10" t="s">
        <v>212</v>
      </c>
      <c r="E4" s="10" t="s">
        <v>213</v>
      </c>
      <c r="F4" s="39" t="s">
        <v>217</v>
      </c>
      <c r="G4" s="10" t="s">
        <v>8</v>
      </c>
      <c r="H4" s="39" t="s">
        <v>218</v>
      </c>
      <c r="I4" s="39" t="s">
        <v>219</v>
      </c>
      <c r="J4" s="11">
        <v>2000</v>
      </c>
      <c r="K4" s="40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</row>
    <row r="5" s="32" customFormat="1" customHeight="1" spans="1:235">
      <c r="A5" s="10">
        <v>3</v>
      </c>
      <c r="B5" s="39" t="s">
        <v>56</v>
      </c>
      <c r="C5" s="39" t="s">
        <v>56</v>
      </c>
      <c r="D5" s="10" t="s">
        <v>212</v>
      </c>
      <c r="E5" s="10" t="s">
        <v>213</v>
      </c>
      <c r="F5" s="39" t="s">
        <v>220</v>
      </c>
      <c r="G5" s="40" t="s">
        <v>8</v>
      </c>
      <c r="H5" s="39" t="s">
        <v>221</v>
      </c>
      <c r="I5" s="39" t="s">
        <v>222</v>
      </c>
      <c r="J5" s="11">
        <v>3000</v>
      </c>
      <c r="K5" s="40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</row>
    <row r="6" s="32" customFormat="1" customHeight="1" spans="1:235">
      <c r="A6" s="10">
        <v>4</v>
      </c>
      <c r="B6" s="39" t="s">
        <v>223</v>
      </c>
      <c r="C6" s="39" t="s">
        <v>223</v>
      </c>
      <c r="D6" s="10" t="s">
        <v>212</v>
      </c>
      <c r="E6" s="10" t="s">
        <v>213</v>
      </c>
      <c r="F6" s="39" t="s">
        <v>224</v>
      </c>
      <c r="G6" s="10" t="s">
        <v>8</v>
      </c>
      <c r="H6" s="39" t="s">
        <v>225</v>
      </c>
      <c r="I6" s="39" t="s">
        <v>226</v>
      </c>
      <c r="J6" s="11">
        <v>1500</v>
      </c>
      <c r="K6" s="40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</row>
    <row r="7" s="32" customFormat="1" customHeight="1" spans="1:235">
      <c r="A7" s="10">
        <v>5</v>
      </c>
      <c r="B7" s="39" t="s">
        <v>227</v>
      </c>
      <c r="C7" s="39" t="s">
        <v>227</v>
      </c>
      <c r="D7" s="10" t="s">
        <v>212</v>
      </c>
      <c r="E7" s="10" t="s">
        <v>213</v>
      </c>
      <c r="F7" s="39" t="s">
        <v>228</v>
      </c>
      <c r="G7" s="40" t="s">
        <v>8</v>
      </c>
      <c r="H7" s="39" t="s">
        <v>229</v>
      </c>
      <c r="I7" s="39" t="s">
        <v>230</v>
      </c>
      <c r="J7" s="11">
        <v>2500</v>
      </c>
      <c r="K7" s="40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</row>
    <row r="8" s="32" customFormat="1" customHeight="1" spans="1:235">
      <c r="A8" s="10">
        <v>6</v>
      </c>
      <c r="B8" s="39" t="s">
        <v>231</v>
      </c>
      <c r="C8" s="39" t="s">
        <v>231</v>
      </c>
      <c r="D8" s="10" t="s">
        <v>212</v>
      </c>
      <c r="E8" s="10" t="s">
        <v>213</v>
      </c>
      <c r="F8" s="39" t="s">
        <v>232</v>
      </c>
      <c r="G8" s="10" t="s">
        <v>7</v>
      </c>
      <c r="H8" s="39" t="s">
        <v>233</v>
      </c>
      <c r="I8" s="39"/>
      <c r="J8" s="11">
        <v>4000</v>
      </c>
      <c r="K8" s="40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</row>
    <row r="9" s="32" customFormat="1" customHeight="1" spans="1:235">
      <c r="A9" s="10">
        <v>7</v>
      </c>
      <c r="B9" s="39" t="s">
        <v>234</v>
      </c>
      <c r="C9" s="39" t="s">
        <v>235</v>
      </c>
      <c r="D9" s="10" t="s">
        <v>236</v>
      </c>
      <c r="E9" s="10" t="s">
        <v>213</v>
      </c>
      <c r="F9" s="39" t="s">
        <v>237</v>
      </c>
      <c r="G9" s="10" t="s">
        <v>8</v>
      </c>
      <c r="H9" s="39" t="s">
        <v>238</v>
      </c>
      <c r="I9" s="39" t="s">
        <v>219</v>
      </c>
      <c r="J9" s="11">
        <v>2000</v>
      </c>
      <c r="K9" s="40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</row>
    <row r="10" s="32" customFormat="1" customHeight="1" spans="1:235">
      <c r="A10" s="10">
        <v>8</v>
      </c>
      <c r="B10" s="39" t="s">
        <v>239</v>
      </c>
      <c r="C10" s="39" t="s">
        <v>239</v>
      </c>
      <c r="D10" s="10" t="s">
        <v>236</v>
      </c>
      <c r="E10" s="10" t="s">
        <v>213</v>
      </c>
      <c r="F10" s="39" t="s">
        <v>240</v>
      </c>
      <c r="G10" s="10" t="s">
        <v>7</v>
      </c>
      <c r="H10" s="11">
        <v>33290</v>
      </c>
      <c r="I10" s="39"/>
      <c r="J10" s="11">
        <v>3500</v>
      </c>
      <c r="K10" s="40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</row>
    <row r="11" s="32" customFormat="1" customHeight="1" spans="1:235">
      <c r="A11" s="10">
        <v>9</v>
      </c>
      <c r="B11" s="39" t="s">
        <v>241</v>
      </c>
      <c r="C11" s="39" t="s">
        <v>241</v>
      </c>
      <c r="D11" s="10" t="s">
        <v>236</v>
      </c>
      <c r="E11" s="10" t="s">
        <v>32</v>
      </c>
      <c r="F11" s="39" t="s">
        <v>242</v>
      </c>
      <c r="G11" s="10" t="s">
        <v>8</v>
      </c>
      <c r="H11" s="39" t="s">
        <v>243</v>
      </c>
      <c r="I11" s="39" t="s">
        <v>226</v>
      </c>
      <c r="J11" s="11">
        <v>1500</v>
      </c>
      <c r="K11" s="40" t="s">
        <v>244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</row>
    <row r="12" s="32" customFormat="1" customHeight="1" spans="1:235">
      <c r="A12" s="10">
        <v>10</v>
      </c>
      <c r="B12" s="39" t="s">
        <v>245</v>
      </c>
      <c r="C12" s="39" t="s">
        <v>245</v>
      </c>
      <c r="D12" s="10" t="s">
        <v>236</v>
      </c>
      <c r="E12" s="10" t="s">
        <v>32</v>
      </c>
      <c r="F12" s="39" t="s">
        <v>246</v>
      </c>
      <c r="G12" s="10" t="s">
        <v>8</v>
      </c>
      <c r="H12" s="39" t="s">
        <v>247</v>
      </c>
      <c r="I12" s="39" t="s">
        <v>219</v>
      </c>
      <c r="J12" s="11">
        <v>2000</v>
      </c>
      <c r="K12" s="40" t="s">
        <v>244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</row>
    <row r="13" s="32" customFormat="1" customHeight="1" spans="1:235">
      <c r="A13" s="10">
        <v>11</v>
      </c>
      <c r="B13" s="39" t="s">
        <v>248</v>
      </c>
      <c r="C13" s="39" t="s">
        <v>248</v>
      </c>
      <c r="D13" s="10" t="s">
        <v>236</v>
      </c>
      <c r="E13" s="10" t="s">
        <v>32</v>
      </c>
      <c r="F13" s="39" t="s">
        <v>249</v>
      </c>
      <c r="G13" s="10" t="s">
        <v>8</v>
      </c>
      <c r="H13" s="39"/>
      <c r="I13" s="39" t="s">
        <v>222</v>
      </c>
      <c r="J13" s="11">
        <v>3000</v>
      </c>
      <c r="K13" s="40" t="s">
        <v>244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</row>
    <row r="14" customHeight="1" spans="1:11">
      <c r="A14" s="10">
        <v>12</v>
      </c>
      <c r="B14" s="39" t="s">
        <v>250</v>
      </c>
      <c r="C14" s="39" t="s">
        <v>250</v>
      </c>
      <c r="D14" s="10" t="s">
        <v>236</v>
      </c>
      <c r="E14" s="10" t="s">
        <v>29</v>
      </c>
      <c r="F14" s="39" t="s">
        <v>251</v>
      </c>
      <c r="G14" s="10" t="s">
        <v>8</v>
      </c>
      <c r="H14" s="39" t="s">
        <v>252</v>
      </c>
      <c r="I14" s="39" t="s">
        <v>219</v>
      </c>
      <c r="J14" s="11">
        <v>2000</v>
      </c>
      <c r="K14" s="40"/>
    </row>
    <row r="15" customHeight="1" spans="1:11">
      <c r="A15" s="10">
        <v>13</v>
      </c>
      <c r="B15" s="39" t="s">
        <v>253</v>
      </c>
      <c r="C15" s="39" t="s">
        <v>253</v>
      </c>
      <c r="D15" s="10" t="s">
        <v>236</v>
      </c>
      <c r="E15" s="10" t="s">
        <v>29</v>
      </c>
      <c r="F15" s="39" t="s">
        <v>254</v>
      </c>
      <c r="G15" s="10" t="s">
        <v>8</v>
      </c>
      <c r="H15" s="39"/>
      <c r="I15" s="39" t="s">
        <v>222</v>
      </c>
      <c r="J15" s="11">
        <v>3000</v>
      </c>
      <c r="K15" s="40"/>
    </row>
    <row r="16" customHeight="1" spans="1:11">
      <c r="A16" s="10">
        <v>14</v>
      </c>
      <c r="B16" s="39" t="s">
        <v>255</v>
      </c>
      <c r="C16" s="39" t="s">
        <v>255</v>
      </c>
      <c r="D16" s="10" t="s">
        <v>236</v>
      </c>
      <c r="E16" s="10" t="s">
        <v>29</v>
      </c>
      <c r="F16" s="39" t="s">
        <v>256</v>
      </c>
      <c r="G16" s="10" t="s">
        <v>8</v>
      </c>
      <c r="H16" s="39" t="s">
        <v>257</v>
      </c>
      <c r="I16" s="39" t="s">
        <v>222</v>
      </c>
      <c r="J16" s="11">
        <v>3000</v>
      </c>
      <c r="K16" s="40" t="s">
        <v>244</v>
      </c>
    </row>
    <row r="17" customHeight="1" spans="1:11">
      <c r="A17" s="10">
        <v>15</v>
      </c>
      <c r="B17" s="39" t="s">
        <v>258</v>
      </c>
      <c r="C17" s="39" t="s">
        <v>259</v>
      </c>
      <c r="D17" s="10" t="s">
        <v>260</v>
      </c>
      <c r="E17" s="10" t="s">
        <v>213</v>
      </c>
      <c r="F17" s="39" t="s">
        <v>261</v>
      </c>
      <c r="G17" s="10" t="s">
        <v>8</v>
      </c>
      <c r="H17" s="39" t="s">
        <v>262</v>
      </c>
      <c r="I17" s="39" t="s">
        <v>263</v>
      </c>
      <c r="J17" s="11">
        <v>1000</v>
      </c>
      <c r="K17" s="40"/>
    </row>
    <row r="18" customHeight="1" spans="1:11">
      <c r="A18" s="10">
        <v>16</v>
      </c>
      <c r="B18" s="39" t="s">
        <v>264</v>
      </c>
      <c r="C18" s="39" t="s">
        <v>264</v>
      </c>
      <c r="D18" s="10" t="s">
        <v>260</v>
      </c>
      <c r="E18" s="10" t="s">
        <v>213</v>
      </c>
      <c r="F18" s="39" t="s">
        <v>265</v>
      </c>
      <c r="G18" s="10" t="s">
        <v>8</v>
      </c>
      <c r="H18" s="39" t="s">
        <v>266</v>
      </c>
      <c r="I18" s="39" t="s">
        <v>222</v>
      </c>
      <c r="J18" s="11">
        <v>3000</v>
      </c>
      <c r="K18" s="40"/>
    </row>
    <row r="19" customHeight="1" spans="1:11">
      <c r="A19" s="10">
        <v>17</v>
      </c>
      <c r="B19" s="39" t="s">
        <v>267</v>
      </c>
      <c r="C19" s="39" t="s">
        <v>267</v>
      </c>
      <c r="D19" s="10" t="s">
        <v>260</v>
      </c>
      <c r="E19" s="10" t="s">
        <v>268</v>
      </c>
      <c r="F19" s="39" t="s">
        <v>269</v>
      </c>
      <c r="G19" s="10" t="s">
        <v>7</v>
      </c>
      <c r="H19" s="39" t="s">
        <v>270</v>
      </c>
      <c r="I19" s="39"/>
      <c r="J19" s="11">
        <v>4000</v>
      </c>
      <c r="K19" s="40" t="s">
        <v>244</v>
      </c>
    </row>
    <row r="20" customHeight="1" spans="1:11">
      <c r="A20" s="10">
        <v>18</v>
      </c>
      <c r="B20" s="39" t="s">
        <v>271</v>
      </c>
      <c r="C20" s="39" t="s">
        <v>271</v>
      </c>
      <c r="D20" s="10" t="s">
        <v>260</v>
      </c>
      <c r="E20" s="10" t="s">
        <v>29</v>
      </c>
      <c r="F20" s="39" t="s">
        <v>272</v>
      </c>
      <c r="G20" s="10" t="s">
        <v>8</v>
      </c>
      <c r="H20" s="39"/>
      <c r="I20" s="39" t="s">
        <v>222</v>
      </c>
      <c r="J20" s="11">
        <v>3000</v>
      </c>
      <c r="K20" s="40" t="s">
        <v>244</v>
      </c>
    </row>
    <row r="21" customHeight="1" spans="1:11">
      <c r="A21" s="10">
        <v>19</v>
      </c>
      <c r="B21" s="39" t="s">
        <v>273</v>
      </c>
      <c r="C21" s="39" t="s">
        <v>274</v>
      </c>
      <c r="D21" s="39" t="s">
        <v>275</v>
      </c>
      <c r="E21" s="39" t="s">
        <v>213</v>
      </c>
      <c r="F21" s="10" t="s">
        <v>276</v>
      </c>
      <c r="G21" s="40" t="s">
        <v>8</v>
      </c>
      <c r="H21" s="10">
        <v>29800</v>
      </c>
      <c r="I21" s="10">
        <v>5</v>
      </c>
      <c r="J21" s="30">
        <v>2500</v>
      </c>
      <c r="K21" s="40"/>
    </row>
    <row r="22" customHeight="1" spans="1:11">
      <c r="A22" s="10">
        <v>20</v>
      </c>
      <c r="B22" s="39" t="s">
        <v>277</v>
      </c>
      <c r="C22" s="39" t="s">
        <v>278</v>
      </c>
      <c r="D22" s="39" t="s">
        <v>275</v>
      </c>
      <c r="E22" s="39" t="s">
        <v>32</v>
      </c>
      <c r="F22" s="39" t="s">
        <v>279</v>
      </c>
      <c r="G22" s="39" t="s">
        <v>7</v>
      </c>
      <c r="H22" s="39" t="s">
        <v>280</v>
      </c>
      <c r="I22" s="39"/>
      <c r="J22" s="11">
        <v>4000</v>
      </c>
      <c r="K22" s="40" t="s">
        <v>244</v>
      </c>
    </row>
    <row r="23" customHeight="1" spans="1:11">
      <c r="A23" s="10">
        <v>21</v>
      </c>
      <c r="B23" s="10" t="s">
        <v>281</v>
      </c>
      <c r="C23" s="10" t="s">
        <v>281</v>
      </c>
      <c r="D23" s="39" t="s">
        <v>275</v>
      </c>
      <c r="E23" s="39" t="s">
        <v>213</v>
      </c>
      <c r="F23" s="10" t="s">
        <v>282</v>
      </c>
      <c r="G23" s="10" t="s">
        <v>8</v>
      </c>
      <c r="H23" s="10">
        <v>20650</v>
      </c>
      <c r="I23" s="10">
        <v>4</v>
      </c>
      <c r="J23" s="30">
        <v>2000</v>
      </c>
      <c r="K23" s="40"/>
    </row>
    <row r="24" customHeight="1" spans="1:11">
      <c r="A24" s="10">
        <v>22</v>
      </c>
      <c r="B24" s="39" t="s">
        <v>283</v>
      </c>
      <c r="C24" s="39" t="s">
        <v>283</v>
      </c>
      <c r="D24" s="10" t="s">
        <v>275</v>
      </c>
      <c r="E24" s="10" t="s">
        <v>29</v>
      </c>
      <c r="F24" s="10" t="s">
        <v>284</v>
      </c>
      <c r="G24" s="10" t="s">
        <v>8</v>
      </c>
      <c r="H24" s="10">
        <v>18500</v>
      </c>
      <c r="I24" s="10">
        <v>6</v>
      </c>
      <c r="J24" s="30">
        <v>3000</v>
      </c>
      <c r="K24" s="40" t="s">
        <v>244</v>
      </c>
    </row>
    <row r="25" customHeight="1" spans="1:11">
      <c r="A25" s="10">
        <v>23</v>
      </c>
      <c r="B25" s="10" t="s">
        <v>285</v>
      </c>
      <c r="C25" s="10" t="s">
        <v>285</v>
      </c>
      <c r="D25" s="10" t="s">
        <v>286</v>
      </c>
      <c r="E25" s="10" t="s">
        <v>213</v>
      </c>
      <c r="F25" s="10" t="s">
        <v>287</v>
      </c>
      <c r="G25" s="10" t="s">
        <v>7</v>
      </c>
      <c r="H25" s="10">
        <v>73470</v>
      </c>
      <c r="I25" s="10"/>
      <c r="J25" s="30">
        <v>5000</v>
      </c>
      <c r="K25" s="40"/>
    </row>
    <row r="26" customHeight="1" spans="1:11">
      <c r="A26" s="10">
        <v>24</v>
      </c>
      <c r="B26" s="10" t="s">
        <v>288</v>
      </c>
      <c r="C26" s="10" t="s">
        <v>289</v>
      </c>
      <c r="D26" s="10" t="s">
        <v>286</v>
      </c>
      <c r="E26" s="10" t="s">
        <v>213</v>
      </c>
      <c r="F26" s="10" t="s">
        <v>290</v>
      </c>
      <c r="G26" s="10" t="s">
        <v>8</v>
      </c>
      <c r="H26" s="10">
        <v>35200</v>
      </c>
      <c r="I26" s="10">
        <v>6</v>
      </c>
      <c r="J26" s="30">
        <v>3000</v>
      </c>
      <c r="K26" s="40"/>
    </row>
    <row r="27" customHeight="1" spans="1:11">
      <c r="A27" s="10">
        <v>25</v>
      </c>
      <c r="B27" s="10" t="s">
        <v>291</v>
      </c>
      <c r="C27" s="10" t="s">
        <v>291</v>
      </c>
      <c r="D27" s="10" t="s">
        <v>286</v>
      </c>
      <c r="E27" s="10" t="s">
        <v>37</v>
      </c>
      <c r="F27" s="10" t="s">
        <v>292</v>
      </c>
      <c r="G27" s="10" t="s">
        <v>8</v>
      </c>
      <c r="H27" s="10"/>
      <c r="I27" s="10">
        <v>6</v>
      </c>
      <c r="J27" s="30">
        <v>3000</v>
      </c>
      <c r="K27" s="40"/>
    </row>
    <row r="28" customHeight="1" spans="1:11">
      <c r="A28" s="10">
        <v>26</v>
      </c>
      <c r="B28" s="10" t="s">
        <v>293</v>
      </c>
      <c r="C28" s="10" t="s">
        <v>293</v>
      </c>
      <c r="D28" s="10" t="s">
        <v>294</v>
      </c>
      <c r="E28" s="10" t="s">
        <v>213</v>
      </c>
      <c r="F28" s="10" t="s">
        <v>295</v>
      </c>
      <c r="G28" s="10" t="s">
        <v>7</v>
      </c>
      <c r="H28" s="10">
        <v>54870</v>
      </c>
      <c r="I28" s="10"/>
      <c r="J28" s="30">
        <v>5000</v>
      </c>
      <c r="K28" s="40"/>
    </row>
    <row r="29" customHeight="1" spans="1:11">
      <c r="A29" s="10">
        <v>27</v>
      </c>
      <c r="B29" s="10" t="s">
        <v>296</v>
      </c>
      <c r="C29" s="10" t="s">
        <v>296</v>
      </c>
      <c r="D29" s="10" t="s">
        <v>294</v>
      </c>
      <c r="E29" s="10" t="s">
        <v>213</v>
      </c>
      <c r="F29" s="10" t="s">
        <v>297</v>
      </c>
      <c r="G29" s="10" t="s">
        <v>7</v>
      </c>
      <c r="H29" s="10">
        <v>73680</v>
      </c>
      <c r="I29" s="10"/>
      <c r="J29" s="30">
        <v>5000</v>
      </c>
      <c r="K29" s="40"/>
    </row>
    <row r="30" customHeight="1" spans="1:11">
      <c r="A30" s="10">
        <v>28</v>
      </c>
      <c r="B30" s="10" t="s">
        <v>298</v>
      </c>
      <c r="C30" s="10" t="s">
        <v>298</v>
      </c>
      <c r="D30" s="10" t="s">
        <v>294</v>
      </c>
      <c r="E30" s="10" t="s">
        <v>213</v>
      </c>
      <c r="F30" s="10" t="s">
        <v>299</v>
      </c>
      <c r="G30" s="10" t="s">
        <v>7</v>
      </c>
      <c r="H30" s="10">
        <v>89210</v>
      </c>
      <c r="I30" s="10"/>
      <c r="J30" s="30">
        <v>5000</v>
      </c>
      <c r="K30" s="40"/>
    </row>
    <row r="31" customHeight="1" spans="1:11">
      <c r="A31" s="10">
        <v>29</v>
      </c>
      <c r="B31" s="39" t="s">
        <v>300</v>
      </c>
      <c r="C31" s="10" t="s">
        <v>301</v>
      </c>
      <c r="D31" s="10" t="s">
        <v>294</v>
      </c>
      <c r="E31" s="10" t="s">
        <v>37</v>
      </c>
      <c r="F31" s="10" t="s">
        <v>302</v>
      </c>
      <c r="G31" s="10" t="s">
        <v>7</v>
      </c>
      <c r="H31" s="10">
        <v>51190</v>
      </c>
      <c r="I31" s="10"/>
      <c r="J31" s="30">
        <v>5000</v>
      </c>
      <c r="K31" s="40"/>
    </row>
    <row r="32" customHeight="1" spans="1:11">
      <c r="A32" s="10">
        <v>30</v>
      </c>
      <c r="B32" s="10" t="s">
        <v>303</v>
      </c>
      <c r="C32" s="10" t="s">
        <v>303</v>
      </c>
      <c r="D32" s="10" t="s">
        <v>294</v>
      </c>
      <c r="E32" s="10" t="s">
        <v>213</v>
      </c>
      <c r="F32" s="10" t="s">
        <v>304</v>
      </c>
      <c r="G32" s="10" t="s">
        <v>8</v>
      </c>
      <c r="H32" s="10">
        <v>23930</v>
      </c>
      <c r="I32" s="10">
        <v>4</v>
      </c>
      <c r="J32" s="30">
        <v>2000</v>
      </c>
      <c r="K32" s="40"/>
    </row>
    <row r="33" customHeight="1" spans="1:11">
      <c r="A33" s="10">
        <v>31</v>
      </c>
      <c r="B33" s="10" t="s">
        <v>305</v>
      </c>
      <c r="C33" s="10" t="s">
        <v>305</v>
      </c>
      <c r="D33" s="10" t="s">
        <v>294</v>
      </c>
      <c r="E33" s="10" t="s">
        <v>213</v>
      </c>
      <c r="F33" s="10" t="s">
        <v>306</v>
      </c>
      <c r="G33" s="10" t="s">
        <v>8</v>
      </c>
      <c r="H33" s="10"/>
      <c r="I33" s="10">
        <v>6</v>
      </c>
      <c r="J33" s="30">
        <v>3000</v>
      </c>
      <c r="K33" s="40"/>
    </row>
    <row r="34" customHeight="1" spans="1:11">
      <c r="A34" s="10">
        <v>32</v>
      </c>
      <c r="B34" s="10" t="s">
        <v>307</v>
      </c>
      <c r="C34" s="10" t="s">
        <v>307</v>
      </c>
      <c r="D34" s="10" t="s">
        <v>260</v>
      </c>
      <c r="E34" s="10" t="s">
        <v>213</v>
      </c>
      <c r="F34" s="10" t="s">
        <v>308</v>
      </c>
      <c r="G34" s="10" t="s">
        <v>8</v>
      </c>
      <c r="H34" s="10"/>
      <c r="I34" s="10"/>
      <c r="J34" s="30">
        <v>1500</v>
      </c>
      <c r="K34" s="40"/>
    </row>
    <row r="35" customHeight="1" spans="1:11">
      <c r="A35" s="10">
        <v>33</v>
      </c>
      <c r="B35" s="39" t="s">
        <v>309</v>
      </c>
      <c r="C35" s="39" t="s">
        <v>309</v>
      </c>
      <c r="D35" s="10" t="s">
        <v>260</v>
      </c>
      <c r="E35" s="10" t="s">
        <v>213</v>
      </c>
      <c r="F35" s="10" t="s">
        <v>310</v>
      </c>
      <c r="G35" s="10" t="s">
        <v>8</v>
      </c>
      <c r="H35" s="10"/>
      <c r="I35" s="10"/>
      <c r="J35" s="30">
        <v>1500</v>
      </c>
      <c r="K35" s="40"/>
    </row>
    <row r="36" customHeight="1" spans="1:11">
      <c r="A36" s="10">
        <v>34</v>
      </c>
      <c r="B36" s="10" t="s">
        <v>311</v>
      </c>
      <c r="C36" s="10" t="s">
        <v>311</v>
      </c>
      <c r="D36" s="10" t="s">
        <v>286</v>
      </c>
      <c r="E36" s="10" t="s">
        <v>213</v>
      </c>
      <c r="F36" s="10" t="s">
        <v>312</v>
      </c>
      <c r="G36" s="10" t="s">
        <v>8</v>
      </c>
      <c r="H36" s="10"/>
      <c r="I36" s="10"/>
      <c r="J36" s="30">
        <v>1500</v>
      </c>
      <c r="K36" s="40"/>
    </row>
    <row r="37" customHeight="1" spans="1:11">
      <c r="A37" s="10">
        <v>35</v>
      </c>
      <c r="B37" s="39" t="s">
        <v>289</v>
      </c>
      <c r="C37" s="39" t="s">
        <v>289</v>
      </c>
      <c r="D37" s="10" t="s">
        <v>286</v>
      </c>
      <c r="E37" s="10" t="s">
        <v>213</v>
      </c>
      <c r="F37" s="39" t="s">
        <v>313</v>
      </c>
      <c r="G37" s="10" t="s">
        <v>8</v>
      </c>
      <c r="H37" s="39"/>
      <c r="I37" s="39"/>
      <c r="J37" s="30">
        <v>1500</v>
      </c>
      <c r="K37" s="40"/>
    </row>
    <row r="38" customHeight="1" spans="1:11">
      <c r="A38" s="10">
        <v>36</v>
      </c>
      <c r="B38" s="39" t="s">
        <v>314</v>
      </c>
      <c r="C38" s="39" t="s">
        <v>314</v>
      </c>
      <c r="D38" s="39" t="s">
        <v>212</v>
      </c>
      <c r="E38" s="10" t="s">
        <v>213</v>
      </c>
      <c r="F38" s="10" t="s">
        <v>315</v>
      </c>
      <c r="G38" s="10" t="s">
        <v>8</v>
      </c>
      <c r="H38" s="39"/>
      <c r="I38" s="39"/>
      <c r="J38" s="30">
        <v>1500</v>
      </c>
      <c r="K38" s="40"/>
    </row>
    <row r="39" customHeight="1" spans="1:11">
      <c r="A39" s="10">
        <v>37</v>
      </c>
      <c r="B39" s="39" t="s">
        <v>316</v>
      </c>
      <c r="C39" s="39" t="s">
        <v>316</v>
      </c>
      <c r="D39" s="39" t="s">
        <v>275</v>
      </c>
      <c r="E39" s="10" t="s">
        <v>213</v>
      </c>
      <c r="F39" s="10" t="s">
        <v>317</v>
      </c>
      <c r="G39" s="10" t="s">
        <v>8</v>
      </c>
      <c r="H39" s="39"/>
      <c r="I39" s="39"/>
      <c r="J39" s="30">
        <v>1500</v>
      </c>
      <c r="K39" s="40"/>
    </row>
    <row r="40" customHeight="1" spans="1:11">
      <c r="A40" s="41"/>
      <c r="B40" s="41"/>
      <c r="C40" s="41"/>
      <c r="D40" s="41"/>
      <c r="E40" s="42"/>
      <c r="F40" s="42"/>
      <c r="G40" s="42"/>
      <c r="H40" s="42"/>
      <c r="I40" s="41"/>
      <c r="J40" s="43">
        <f>SUM(J3:J39)</f>
        <v>104500</v>
      </c>
      <c r="K40" s="41"/>
    </row>
  </sheetData>
  <autoFilter ref="A2:IA40">
    <extLst/>
  </autoFilter>
  <mergeCells count="1">
    <mergeCell ref="A1:K1"/>
  </mergeCells>
  <pageMargins left="0.357638888888889" right="0.357638888888889" top="1" bottom="1" header="0.5" footer="0.5"/>
  <pageSetup paperSize="9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workbookViewId="0">
      <selection activeCell="N5" sqref="N5"/>
    </sheetView>
  </sheetViews>
  <sheetFormatPr defaultColWidth="9" defaultRowHeight="14.25"/>
  <cols>
    <col min="1" max="1" width="3.375" style="1" customWidth="1"/>
    <col min="2" max="3" width="6.875" style="1" customWidth="1"/>
    <col min="4" max="4" width="8.625" style="1" customWidth="1"/>
    <col min="5" max="5" width="6.875" style="1" customWidth="1"/>
    <col min="6" max="6" width="34.5" style="1" customWidth="1"/>
    <col min="7" max="7" width="6.8" style="1" customWidth="1"/>
    <col min="8" max="8" width="6" style="4" customWidth="1"/>
    <col min="9" max="9" width="4.125" style="1" customWidth="1"/>
    <col min="10" max="10" width="5.875" style="1" customWidth="1"/>
    <col min="11" max="11" width="11.125" style="1" customWidth="1"/>
    <col min="12" max="16384" width="9" style="1"/>
  </cols>
  <sheetData>
    <row r="1" s="1" customFormat="1" ht="42" customHeight="1" spans="1:11">
      <c r="A1" s="5" t="s">
        <v>318</v>
      </c>
      <c r="B1" s="6"/>
      <c r="C1" s="6"/>
      <c r="D1" s="6"/>
      <c r="E1" s="6"/>
      <c r="F1" s="6"/>
      <c r="G1" s="6"/>
      <c r="H1" s="7"/>
      <c r="I1" s="6"/>
      <c r="J1" s="6"/>
      <c r="K1" s="6"/>
    </row>
    <row r="2" s="1" customFormat="1" ht="21" customHeight="1" spans="1:11">
      <c r="A2" s="6"/>
      <c r="B2" s="6"/>
      <c r="C2" s="6"/>
      <c r="D2" s="6"/>
      <c r="E2" s="6"/>
      <c r="F2" s="8"/>
      <c r="G2" s="8"/>
      <c r="H2" s="9"/>
      <c r="I2" s="8"/>
      <c r="J2" s="8"/>
      <c r="K2" s="8"/>
    </row>
    <row r="3" s="1" customFormat="1" ht="30" customHeight="1" spans="1:11">
      <c r="A3" s="10" t="s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1" t="s">
        <v>23</v>
      </c>
      <c r="I3" s="10" t="s">
        <v>24</v>
      </c>
      <c r="J3" s="30" t="s">
        <v>209</v>
      </c>
      <c r="K3" s="31" t="s">
        <v>144</v>
      </c>
    </row>
    <row r="4" s="2" customFormat="1" ht="30" customHeight="1" spans="1:11">
      <c r="A4" s="12">
        <v>1</v>
      </c>
      <c r="B4" s="13" t="s">
        <v>319</v>
      </c>
      <c r="C4" s="13" t="s">
        <v>319</v>
      </c>
      <c r="D4" s="13" t="s">
        <v>320</v>
      </c>
      <c r="E4" s="14" t="s">
        <v>32</v>
      </c>
      <c r="F4" s="13" t="s">
        <v>321</v>
      </c>
      <c r="G4" s="15" t="s">
        <v>8</v>
      </c>
      <c r="H4" s="16">
        <f>12519+10326+2459+2260</f>
        <v>27564</v>
      </c>
      <c r="I4" s="26">
        <v>5</v>
      </c>
      <c r="J4" s="26">
        <v>2500</v>
      </c>
      <c r="K4" s="19"/>
    </row>
    <row r="5" s="2" customFormat="1" ht="30" customHeight="1" spans="1:11">
      <c r="A5" s="12">
        <v>2</v>
      </c>
      <c r="B5" s="13" t="s">
        <v>322</v>
      </c>
      <c r="C5" s="13" t="s">
        <v>322</v>
      </c>
      <c r="D5" s="13" t="s">
        <v>323</v>
      </c>
      <c r="E5" s="14" t="s">
        <v>32</v>
      </c>
      <c r="F5" s="13" t="s">
        <v>324</v>
      </c>
      <c r="G5" s="15" t="s">
        <v>8</v>
      </c>
      <c r="H5" s="17"/>
      <c r="I5" s="26">
        <v>4</v>
      </c>
      <c r="J5" s="26">
        <v>2000</v>
      </c>
      <c r="K5" s="19"/>
    </row>
    <row r="6" s="2" customFormat="1" ht="30" customHeight="1" spans="1:11">
      <c r="A6" s="12">
        <v>3</v>
      </c>
      <c r="B6" s="18" t="s">
        <v>325</v>
      </c>
      <c r="C6" s="18" t="s">
        <v>325</v>
      </c>
      <c r="D6" s="14" t="s">
        <v>326</v>
      </c>
      <c r="E6" s="14" t="s">
        <v>213</v>
      </c>
      <c r="F6" s="18" t="s">
        <v>327</v>
      </c>
      <c r="G6" s="15" t="s">
        <v>8</v>
      </c>
      <c r="H6" s="17"/>
      <c r="I6" s="26">
        <v>2</v>
      </c>
      <c r="J6" s="26">
        <v>1000</v>
      </c>
      <c r="K6" s="19"/>
    </row>
    <row r="7" s="2" customFormat="1" ht="30" customHeight="1" spans="1:11">
      <c r="A7" s="12">
        <v>4</v>
      </c>
      <c r="B7" s="18" t="s">
        <v>328</v>
      </c>
      <c r="C7" s="18" t="s">
        <v>328</v>
      </c>
      <c r="D7" s="14" t="s">
        <v>323</v>
      </c>
      <c r="E7" s="19" t="s">
        <v>213</v>
      </c>
      <c r="F7" s="18" t="s">
        <v>329</v>
      </c>
      <c r="G7" s="15" t="s">
        <v>8</v>
      </c>
      <c r="H7" s="17" t="s">
        <v>330</v>
      </c>
      <c r="I7" s="26">
        <v>2</v>
      </c>
      <c r="J7" s="26">
        <v>1000</v>
      </c>
      <c r="K7" s="19"/>
    </row>
    <row r="8" s="2" customFormat="1" ht="30" customHeight="1" spans="1:11">
      <c r="A8" s="12">
        <v>5</v>
      </c>
      <c r="B8" s="18" t="s">
        <v>331</v>
      </c>
      <c r="C8" s="18" t="s">
        <v>331</v>
      </c>
      <c r="D8" s="14" t="s">
        <v>326</v>
      </c>
      <c r="E8" s="14" t="s">
        <v>213</v>
      </c>
      <c r="F8" s="18" t="s">
        <v>332</v>
      </c>
      <c r="G8" s="15" t="s">
        <v>8</v>
      </c>
      <c r="H8" s="17" t="s">
        <v>333</v>
      </c>
      <c r="I8" s="26">
        <v>2</v>
      </c>
      <c r="J8" s="26">
        <v>1000</v>
      </c>
      <c r="K8" s="19"/>
    </row>
    <row r="9" s="2" customFormat="1" ht="30" customHeight="1" spans="1:11">
      <c r="A9" s="12">
        <v>6</v>
      </c>
      <c r="B9" s="18" t="s">
        <v>334</v>
      </c>
      <c r="C9" s="18" t="s">
        <v>334</v>
      </c>
      <c r="D9" s="14" t="s">
        <v>335</v>
      </c>
      <c r="E9" s="14" t="s">
        <v>213</v>
      </c>
      <c r="F9" s="18" t="s">
        <v>336</v>
      </c>
      <c r="G9" s="15" t="s">
        <v>8</v>
      </c>
      <c r="H9" s="16"/>
      <c r="I9" s="26">
        <v>2</v>
      </c>
      <c r="J9" s="26">
        <v>1000</v>
      </c>
      <c r="K9" s="19"/>
    </row>
    <row r="10" s="2" customFormat="1" ht="30" customHeight="1" spans="1:11">
      <c r="A10" s="12">
        <v>7</v>
      </c>
      <c r="B10" s="20" t="s">
        <v>337</v>
      </c>
      <c r="C10" s="21" t="s">
        <v>338</v>
      </c>
      <c r="D10" s="14" t="s">
        <v>323</v>
      </c>
      <c r="E10" s="14" t="s">
        <v>29</v>
      </c>
      <c r="F10" s="19" t="s">
        <v>339</v>
      </c>
      <c r="G10" s="15" t="s">
        <v>8</v>
      </c>
      <c r="H10" s="22" t="s">
        <v>340</v>
      </c>
      <c r="I10" s="26">
        <v>3</v>
      </c>
      <c r="J10" s="24">
        <v>3000</v>
      </c>
      <c r="K10" s="19"/>
    </row>
    <row r="11" s="2" customFormat="1" ht="30" customHeight="1" spans="1:11">
      <c r="A11" s="12">
        <v>8</v>
      </c>
      <c r="B11" s="23" t="s">
        <v>341</v>
      </c>
      <c r="C11" s="23" t="s">
        <v>342</v>
      </c>
      <c r="D11" s="24" t="s">
        <v>343</v>
      </c>
      <c r="E11" s="24" t="s">
        <v>147</v>
      </c>
      <c r="F11" s="25" t="s">
        <v>344</v>
      </c>
      <c r="G11" s="15" t="s">
        <v>8</v>
      </c>
      <c r="H11" s="16">
        <f>47512-27246-3381</f>
        <v>16885</v>
      </c>
      <c r="I11" s="26">
        <v>5</v>
      </c>
      <c r="J11" s="26">
        <v>2500</v>
      </c>
      <c r="K11" s="19"/>
    </row>
    <row r="12" s="2" customFormat="1" ht="30" customHeight="1" spans="1:11">
      <c r="A12" s="12">
        <v>9</v>
      </c>
      <c r="B12" s="23" t="s">
        <v>345</v>
      </c>
      <c r="C12" s="23" t="s">
        <v>345</v>
      </c>
      <c r="D12" s="24" t="s">
        <v>343</v>
      </c>
      <c r="E12" s="24" t="s">
        <v>29</v>
      </c>
      <c r="F12" s="25" t="s">
        <v>346</v>
      </c>
      <c r="G12" s="15" t="s">
        <v>7</v>
      </c>
      <c r="H12" s="17"/>
      <c r="I12" s="26"/>
      <c r="J12" s="26">
        <v>5000</v>
      </c>
      <c r="K12" s="19"/>
    </row>
    <row r="13" s="2" customFormat="1" ht="30" customHeight="1" spans="1:11">
      <c r="A13" s="12">
        <v>10</v>
      </c>
      <c r="B13" s="23" t="s">
        <v>347</v>
      </c>
      <c r="C13" s="23" t="s">
        <v>347</v>
      </c>
      <c r="D13" s="24" t="s">
        <v>348</v>
      </c>
      <c r="E13" s="24" t="s">
        <v>147</v>
      </c>
      <c r="F13" s="25" t="s">
        <v>349</v>
      </c>
      <c r="G13" s="15" t="s">
        <v>7</v>
      </c>
      <c r="H13" s="16"/>
      <c r="I13" s="26"/>
      <c r="J13" s="26">
        <v>5000</v>
      </c>
      <c r="K13" s="19"/>
    </row>
    <row r="14" s="2" customFormat="1" ht="41" customHeight="1" spans="1:11">
      <c r="A14" s="12">
        <v>11</v>
      </c>
      <c r="B14" s="23" t="s">
        <v>350</v>
      </c>
      <c r="C14" s="23" t="s">
        <v>350</v>
      </c>
      <c r="D14" s="24" t="s">
        <v>348</v>
      </c>
      <c r="E14" s="26" t="s">
        <v>351</v>
      </c>
      <c r="F14" s="26" t="s">
        <v>352</v>
      </c>
      <c r="G14" s="15" t="s">
        <v>8</v>
      </c>
      <c r="H14" s="22"/>
      <c r="I14" s="26">
        <v>6</v>
      </c>
      <c r="J14" s="24">
        <v>3000</v>
      </c>
      <c r="K14" s="19"/>
    </row>
    <row r="15" s="2" customFormat="1" ht="30" customHeight="1" spans="1:11">
      <c r="A15" s="12">
        <v>12</v>
      </c>
      <c r="B15" s="20" t="s">
        <v>353</v>
      </c>
      <c r="C15" s="20" t="s">
        <v>354</v>
      </c>
      <c r="D15" s="27" t="s">
        <v>355</v>
      </c>
      <c r="E15" s="27" t="s">
        <v>32</v>
      </c>
      <c r="F15" s="20" t="s">
        <v>356</v>
      </c>
      <c r="G15" s="28" t="s">
        <v>8</v>
      </c>
      <c r="H15" s="27">
        <v>41982</v>
      </c>
      <c r="I15" s="12">
        <v>6</v>
      </c>
      <c r="J15" s="12">
        <v>3000</v>
      </c>
      <c r="K15" s="12"/>
    </row>
    <row r="16" s="2" customFormat="1" ht="30" customHeight="1" spans="1:11">
      <c r="A16" s="12">
        <v>13</v>
      </c>
      <c r="B16" s="20" t="s">
        <v>357</v>
      </c>
      <c r="C16" s="20" t="s">
        <v>357</v>
      </c>
      <c r="D16" s="27" t="s">
        <v>358</v>
      </c>
      <c r="E16" s="27" t="s">
        <v>147</v>
      </c>
      <c r="F16" s="20" t="s">
        <v>359</v>
      </c>
      <c r="G16" s="28" t="s">
        <v>8</v>
      </c>
      <c r="H16" s="27">
        <f>203411-32569-91253-47986+5046+1068+1521</f>
        <v>39238</v>
      </c>
      <c r="I16" s="12">
        <v>6</v>
      </c>
      <c r="J16" s="12">
        <v>3000</v>
      </c>
      <c r="K16" s="12"/>
    </row>
    <row r="17" s="2" customFormat="1" ht="30" customHeight="1" spans="1:11">
      <c r="A17" s="12">
        <v>14</v>
      </c>
      <c r="B17" s="20" t="s">
        <v>360</v>
      </c>
      <c r="C17" s="20" t="s">
        <v>360</v>
      </c>
      <c r="D17" s="27" t="s">
        <v>358</v>
      </c>
      <c r="E17" s="27" t="s">
        <v>147</v>
      </c>
      <c r="F17" s="20" t="s">
        <v>361</v>
      </c>
      <c r="G17" s="28" t="s">
        <v>8</v>
      </c>
      <c r="H17" s="27"/>
      <c r="I17" s="12">
        <v>4</v>
      </c>
      <c r="J17" s="12">
        <v>2000</v>
      </c>
      <c r="K17" s="12"/>
    </row>
    <row r="18" s="2" customFormat="1" ht="30" customHeight="1" spans="1:11">
      <c r="A18" s="12">
        <v>15</v>
      </c>
      <c r="B18" s="20" t="s">
        <v>362</v>
      </c>
      <c r="C18" s="20" t="s">
        <v>362</v>
      </c>
      <c r="D18" s="27" t="s">
        <v>358</v>
      </c>
      <c r="E18" s="27" t="s">
        <v>147</v>
      </c>
      <c r="F18" s="20" t="s">
        <v>363</v>
      </c>
      <c r="G18" s="28" t="s">
        <v>8</v>
      </c>
      <c r="H18" s="27">
        <f>37319-5383-15816+2066</f>
        <v>18186</v>
      </c>
      <c r="I18" s="12">
        <v>4</v>
      </c>
      <c r="J18" s="12">
        <v>2000</v>
      </c>
      <c r="K18" s="12"/>
    </row>
    <row r="19" s="2" customFormat="1" ht="30" customHeight="1" spans="1:11">
      <c r="A19" s="12">
        <v>16</v>
      </c>
      <c r="B19" s="20" t="s">
        <v>364</v>
      </c>
      <c r="C19" s="20" t="s">
        <v>364</v>
      </c>
      <c r="D19" s="27" t="s">
        <v>358</v>
      </c>
      <c r="E19" s="27" t="s">
        <v>147</v>
      </c>
      <c r="F19" s="20" t="s">
        <v>365</v>
      </c>
      <c r="G19" s="28" t="s">
        <v>8</v>
      </c>
      <c r="H19" s="27">
        <f>7561+9631</f>
        <v>17192</v>
      </c>
      <c r="I19" s="12">
        <v>3</v>
      </c>
      <c r="J19" s="12">
        <v>1500</v>
      </c>
      <c r="K19" s="12"/>
    </row>
    <row r="20" s="2" customFormat="1" ht="30" customHeight="1" spans="1:11">
      <c r="A20" s="12">
        <v>17</v>
      </c>
      <c r="B20" s="20" t="s">
        <v>366</v>
      </c>
      <c r="C20" s="20" t="s">
        <v>367</v>
      </c>
      <c r="D20" s="27" t="s">
        <v>358</v>
      </c>
      <c r="E20" s="27" t="s">
        <v>147</v>
      </c>
      <c r="F20" s="20" t="s">
        <v>368</v>
      </c>
      <c r="G20" s="28" t="s">
        <v>8</v>
      </c>
      <c r="H20" s="27">
        <f>93111-41375-26582</f>
        <v>25154</v>
      </c>
      <c r="I20" s="12">
        <v>6</v>
      </c>
      <c r="J20" s="12">
        <v>3000</v>
      </c>
      <c r="K20" s="12"/>
    </row>
    <row r="21" s="2" customFormat="1" ht="30" customHeight="1" spans="1:11">
      <c r="A21" s="12">
        <v>18</v>
      </c>
      <c r="B21" s="20" t="s">
        <v>369</v>
      </c>
      <c r="C21" s="20" t="s">
        <v>370</v>
      </c>
      <c r="D21" s="27" t="s">
        <v>371</v>
      </c>
      <c r="E21" s="27" t="s">
        <v>147</v>
      </c>
      <c r="F21" s="20" t="s">
        <v>372</v>
      </c>
      <c r="G21" s="28" t="s">
        <v>8</v>
      </c>
      <c r="H21" s="27">
        <f>183173-62085-71637-30504+9566-4118-3244-1123</f>
        <v>20028</v>
      </c>
      <c r="I21" s="12">
        <v>4</v>
      </c>
      <c r="J21" s="12">
        <v>2000</v>
      </c>
      <c r="K21" s="12"/>
    </row>
    <row r="22" s="2" customFormat="1" ht="30" customHeight="1" spans="1:11">
      <c r="A22" s="12">
        <v>19</v>
      </c>
      <c r="B22" s="20" t="s">
        <v>373</v>
      </c>
      <c r="C22" s="20" t="s">
        <v>374</v>
      </c>
      <c r="D22" s="27" t="s">
        <v>371</v>
      </c>
      <c r="E22" s="27" t="s">
        <v>147</v>
      </c>
      <c r="F22" s="20" t="s">
        <v>375</v>
      </c>
      <c r="G22" s="28" t="s">
        <v>8</v>
      </c>
      <c r="H22" s="27">
        <f>91401-23356-15273-33976+2388</f>
        <v>21184</v>
      </c>
      <c r="I22" s="12">
        <v>4</v>
      </c>
      <c r="J22" s="12">
        <v>2000</v>
      </c>
      <c r="K22" s="12"/>
    </row>
    <row r="23" s="2" customFormat="1" ht="30" customHeight="1" spans="1:11">
      <c r="A23" s="12">
        <v>20</v>
      </c>
      <c r="B23" s="20" t="s">
        <v>376</v>
      </c>
      <c r="C23" s="20" t="s">
        <v>376</v>
      </c>
      <c r="D23" s="27" t="s">
        <v>371</v>
      </c>
      <c r="E23" s="27" t="s">
        <v>29</v>
      </c>
      <c r="F23" s="20" t="s">
        <v>377</v>
      </c>
      <c r="G23" s="28" t="s">
        <v>8</v>
      </c>
      <c r="H23" s="27"/>
      <c r="I23" s="12">
        <v>4</v>
      </c>
      <c r="J23" s="12">
        <v>2000</v>
      </c>
      <c r="K23" s="12"/>
    </row>
    <row r="24" s="2" customFormat="1" ht="30" customHeight="1" spans="1:11">
      <c r="A24" s="12">
        <v>21</v>
      </c>
      <c r="B24" s="20" t="s">
        <v>378</v>
      </c>
      <c r="C24" s="20" t="s">
        <v>378</v>
      </c>
      <c r="D24" s="27" t="s">
        <v>371</v>
      </c>
      <c r="E24" s="27" t="s">
        <v>147</v>
      </c>
      <c r="F24" s="20" t="s">
        <v>379</v>
      </c>
      <c r="G24" s="28" t="s">
        <v>7</v>
      </c>
      <c r="H24" s="27">
        <f>244828-51889-30498-14702</f>
        <v>147739</v>
      </c>
      <c r="I24" s="12"/>
      <c r="J24" s="12">
        <v>5000</v>
      </c>
      <c r="K24" s="12"/>
    </row>
    <row r="25" s="2" customFormat="1" ht="30" customHeight="1" spans="1:11">
      <c r="A25" s="12">
        <v>22</v>
      </c>
      <c r="B25" s="20" t="s">
        <v>380</v>
      </c>
      <c r="C25" s="20" t="s">
        <v>380</v>
      </c>
      <c r="D25" s="27" t="s">
        <v>371</v>
      </c>
      <c r="E25" s="27" t="s">
        <v>147</v>
      </c>
      <c r="F25" s="20" t="s">
        <v>381</v>
      </c>
      <c r="G25" s="28" t="s">
        <v>7</v>
      </c>
      <c r="H25" s="27">
        <f>174408-73599-39189-17852+6821-564-2766-2094</f>
        <v>45165</v>
      </c>
      <c r="I25" s="12"/>
      <c r="J25" s="12">
        <v>4000</v>
      </c>
      <c r="K25" s="12"/>
    </row>
    <row r="26" s="1" customFormat="1" ht="30" customHeight="1" spans="1:11">
      <c r="A26" s="26"/>
      <c r="B26" s="25" t="s">
        <v>14</v>
      </c>
      <c r="C26" s="25"/>
      <c r="D26" s="25"/>
      <c r="E26" s="25"/>
      <c r="F26" s="25"/>
      <c r="G26" s="17"/>
      <c r="H26" s="16"/>
      <c r="I26" s="26"/>
      <c r="J26" s="26">
        <f>SUM(J4:J25)</f>
        <v>56500</v>
      </c>
      <c r="K26" s="26"/>
    </row>
    <row r="27" s="3" customFormat="1" ht="36" customHeight="1" spans="8:8">
      <c r="H27" s="29"/>
    </row>
    <row r="28" s="3" customFormat="1" spans="8:8">
      <c r="H28" s="29"/>
    </row>
    <row r="29" s="3" customFormat="1" spans="8:8">
      <c r="H29" s="29"/>
    </row>
    <row r="30" s="3" customFormat="1" spans="8:8">
      <c r="H30" s="29"/>
    </row>
    <row r="31" s="3" customFormat="1" spans="8:8">
      <c r="H31" s="29"/>
    </row>
    <row r="32" s="3" customFormat="1" spans="8:8">
      <c r="H32" s="29"/>
    </row>
    <row r="33" s="3" customFormat="1" spans="8:8">
      <c r="H33" s="29"/>
    </row>
    <row r="34" s="3" customFormat="1" spans="8:8">
      <c r="H34" s="29"/>
    </row>
    <row r="35" s="3" customFormat="1" spans="8:8">
      <c r="H35" s="29"/>
    </row>
    <row r="36" s="3" customFormat="1" spans="8:8">
      <c r="H36" s="29"/>
    </row>
    <row r="37" s="3" customFormat="1" spans="8:8">
      <c r="H37" s="29"/>
    </row>
    <row r="38" s="3" customFormat="1" spans="8:8">
      <c r="H38" s="29"/>
    </row>
    <row r="39" s="3" customFormat="1" spans="8:8">
      <c r="H39" s="29"/>
    </row>
    <row r="40" s="3" customFormat="1" spans="8:8">
      <c r="H40" s="29"/>
    </row>
    <row r="41" s="3" customFormat="1" spans="8:8">
      <c r="H41" s="29"/>
    </row>
    <row r="42" s="3" customFormat="1" spans="8:8">
      <c r="H42" s="29"/>
    </row>
    <row r="43" s="3" customFormat="1" spans="8:8">
      <c r="H43" s="29"/>
    </row>
    <row r="44" s="3" customFormat="1" spans="8:8">
      <c r="H44" s="29"/>
    </row>
    <row r="45" s="3" customFormat="1" spans="8:8">
      <c r="H45" s="29"/>
    </row>
    <row r="46" s="3" customFormat="1" spans="8:8">
      <c r="H46" s="29"/>
    </row>
    <row r="47" s="3" customFormat="1" spans="8:8">
      <c r="H47" s="29"/>
    </row>
    <row r="48" s="3" customFormat="1" spans="8:8">
      <c r="H48" s="29"/>
    </row>
    <row r="49" s="3" customFormat="1" spans="8:8">
      <c r="H49" s="29"/>
    </row>
    <row r="50" s="3" customFormat="1" spans="8:8">
      <c r="H50" s="29"/>
    </row>
    <row r="51" s="3" customFormat="1" spans="8:8">
      <c r="H51" s="29"/>
    </row>
    <row r="52" s="3" customFormat="1" spans="8:8">
      <c r="H52" s="29"/>
    </row>
    <row r="53" s="3" customFormat="1" spans="8:8">
      <c r="H53" s="29"/>
    </row>
    <row r="54" s="3" customFormat="1" spans="8:8">
      <c r="H54" s="29"/>
    </row>
    <row r="55" s="3" customFormat="1" spans="8:8">
      <c r="H55" s="29"/>
    </row>
    <row r="56" s="3" customFormat="1" spans="8:8">
      <c r="H56" s="29"/>
    </row>
    <row r="57" s="3" customFormat="1" spans="8:8">
      <c r="H57" s="29"/>
    </row>
    <row r="58" s="3" customFormat="1" spans="8:8">
      <c r="H58" s="29"/>
    </row>
    <row r="59" s="3" customFormat="1" spans="8:8">
      <c r="H59" s="29"/>
    </row>
    <row r="60" s="3" customFormat="1" spans="8:8">
      <c r="H60" s="29"/>
    </row>
    <row r="61" s="3" customFormat="1" spans="8:8">
      <c r="H61" s="29"/>
    </row>
    <row r="62" s="3" customFormat="1" spans="8:8">
      <c r="H62" s="29"/>
    </row>
    <row r="63" s="3" customFormat="1" spans="8:8">
      <c r="H63" s="29"/>
    </row>
    <row r="64" s="3" customFormat="1" spans="8:8">
      <c r="H64" s="29"/>
    </row>
    <row r="65" s="3" customFormat="1" spans="8:8">
      <c r="H65" s="29"/>
    </row>
  </sheetData>
  <autoFilter ref="A1:K26">
    <extLst/>
  </autoFilter>
  <mergeCells count="1">
    <mergeCell ref="A1:K1"/>
  </mergeCells>
  <pageMargins left="0.357638888888889" right="0.357638888888889" top="1" bottom="0.409027777777778" header="0.5" footer="0.302777777777778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2021-10-09T08:29:00Z</dcterms:created>
  <dcterms:modified xsi:type="dcterms:W3CDTF">2021-12-16T02:01:06Z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2052-11.1.0.11115</vt:lpwstr>
  </property>
</Properties>
</file>