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1" hidden="1">河坝镇!$A$1:$J$14</definedName>
    <definedName name="_xlnm._FilterDatabase" localSheetId="2" hidden="1">北洲子镇!$A$1:$P$11</definedName>
    <definedName name="_xlnm._FilterDatabase" localSheetId="3" hidden="1">金盆镇!$A$1:$K$15</definedName>
    <definedName name="_xlnm._FilterDatabase" localSheetId="4" hidden="1">千山红镇!$A$1:$J$12</definedName>
    <definedName name="_xlnm.Print_Titles" localSheetId="4">千山红镇!#REF!</definedName>
    <definedName name="_xlnm.Print_Titles" localSheetId="3">金盆镇!$1:$2</definedName>
    <definedName name="_xlnm.Print_Titles" localSheetId="1">河坝镇!#REF!</definedName>
    <definedName name="_xlnm.Print_Titles" localSheetId="2">北洲子镇!$1:$3</definedName>
  </definedNames>
  <calcPr calcId="144525"/>
</workbook>
</file>

<file path=xl/sharedStrings.xml><?xml version="1.0" encoding="utf-8"?>
<sst xmlns="http://schemas.openxmlformats.org/spreadsheetml/2006/main" count="283" uniqueCount="151">
  <si>
    <t>大通湖区2022年8月临时救助发放汇总表</t>
  </si>
  <si>
    <t xml:space="preserve">                                           2022/8/17                               单位：元、人次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</si>
  <si>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</si>
  <si>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</si>
  <si>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</si>
  <si>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</si>
  <si>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</si>
  <si>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</si>
  <si>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</si>
  <si>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</si>
  <si>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</si>
  <si>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</si>
  <si>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</si>
  <si>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</si>
  <si>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·</t>
  </si>
  <si>
    <t>合计</t>
  </si>
  <si>
    <t xml:space="preserve">   主管领导：              分管领导：            股室负责人：                   填表：刘阳</t>
  </si>
  <si>
    <t>大通湖区河坝镇2022年8月份临时救助花名册</t>
  </si>
  <si>
    <t>持卡人      姓  名</t>
  </si>
  <si>
    <t>救助对象</t>
  </si>
  <si>
    <t>家庭住址</t>
  </si>
  <si>
    <t>类别</t>
  </si>
  <si>
    <t>患病种类或救助原因</t>
  </si>
  <si>
    <t>类型</t>
  </si>
  <si>
    <t>个人损失</t>
  </si>
  <si>
    <t>困难月份</t>
  </si>
  <si>
    <t>救助金额</t>
  </si>
  <si>
    <t>周九大</t>
  </si>
  <si>
    <t>铭新村</t>
  </si>
  <si>
    <t>一般困难户</t>
  </si>
  <si>
    <t>儿子被骗去缅甸，花费二十万赎回，造成家庭生活困难</t>
  </si>
  <si>
    <t>20万</t>
  </si>
  <si>
    <t>聂旗文</t>
  </si>
  <si>
    <t>曾运良</t>
  </si>
  <si>
    <t>农丰村1组</t>
  </si>
  <si>
    <t>贫困户</t>
  </si>
  <si>
    <t>户主在家务农，妻子患尿毒症多年，家庭生活困难</t>
  </si>
  <si>
    <t>王新伟</t>
  </si>
  <si>
    <t>罗淑华</t>
  </si>
  <si>
    <t>农丰村九组</t>
  </si>
  <si>
    <t>肺癌</t>
  </si>
  <si>
    <t>邵国良</t>
  </si>
  <si>
    <t>邹小雪</t>
  </si>
  <si>
    <t>农丰村2组</t>
  </si>
  <si>
    <t>冠心病住院花费较大，长期吃药，家庭生活困难</t>
  </si>
  <si>
    <t>欧明能</t>
  </si>
  <si>
    <t>王家湖村一组</t>
  </si>
  <si>
    <t>肺结核，支气管炎</t>
  </si>
  <si>
    <t>王贤华</t>
  </si>
  <si>
    <t>姚庆飞</t>
  </si>
  <si>
    <t>王家湖村三组</t>
  </si>
  <si>
    <t>腰椎滑脱、腰间盘突出</t>
  </si>
  <si>
    <t>左德军</t>
  </si>
  <si>
    <t>王付菊</t>
  </si>
  <si>
    <t>河心洲村</t>
  </si>
  <si>
    <t>低保户</t>
  </si>
  <si>
    <t>乳腺癌</t>
  </si>
  <si>
    <t>谢士平</t>
  </si>
  <si>
    <t>吕俊</t>
  </si>
  <si>
    <t>新秀村</t>
  </si>
  <si>
    <t>低保家庭，母亲和本人都是重度残疾人，患脊肌萎缩症</t>
  </si>
  <si>
    <t>曹志红</t>
  </si>
  <si>
    <t>突发心脏病，丧失劳动能力，儿子今年刚考上大学，还有一个小的读书，家庭无收入来源</t>
  </si>
  <si>
    <t>刘乐军</t>
  </si>
  <si>
    <t>患严重风湿，需长期吃药控制，妻子三级残疾，就一个女儿已出嫁，无收入来源</t>
  </si>
  <si>
    <t>许建文</t>
  </si>
  <si>
    <t>许小波</t>
  </si>
  <si>
    <t>低保户，三级精神残疾，车祸意外受伤，目前还在住院，父亲突发肝癌过世</t>
  </si>
  <si>
    <t>北洲子镇2022年8月份临时救助花名册</t>
  </si>
  <si>
    <t>单位：北洲子镇社会事务办</t>
  </si>
  <si>
    <t>2022.7</t>
  </si>
  <si>
    <t>持卡人身份证号码</t>
  </si>
  <si>
    <t>对象代码</t>
  </si>
  <si>
    <t>救助身份证号码</t>
  </si>
  <si>
    <t>持卡人一卡通帐号</t>
  </si>
  <si>
    <t>电话号码</t>
  </si>
  <si>
    <t>备注</t>
  </si>
  <si>
    <t>无</t>
  </si>
  <si>
    <t>益阳市大通湖区金盆镇2022年8月临时救助花名册</t>
  </si>
  <si>
    <t>救助金额（元）</t>
  </si>
  <si>
    <t>陈友良</t>
  </si>
  <si>
    <t>大东口村</t>
  </si>
  <si>
    <t>困难家庭</t>
  </si>
  <si>
    <t>患乙状结肠癌并完全性肠梗阻、2型糖尿病、肾功能不全、支气管炎、左肾囊肿</t>
  </si>
  <si>
    <t>艾国在</t>
  </si>
  <si>
    <t>增福村</t>
  </si>
  <si>
    <t>患直肠癌术后、回肠造瘘术后，两老无退休金</t>
  </si>
  <si>
    <t>舒佑光</t>
  </si>
  <si>
    <t>意外致骨盆骨折、左髋臼骨折、左下肢血肿、胸部损伤、左肋骨骨折、左肺损伤、腹部软组织损伤等，两老无退休金</t>
  </si>
  <si>
    <t>扶贫卡</t>
  </si>
  <si>
    <t>刘炳洪</t>
  </si>
  <si>
    <t>刘伟斌</t>
  </si>
  <si>
    <t>父母离异、父亲肢体二级残疾瘫痪在床，技校在读</t>
  </si>
  <si>
    <t>王勇</t>
  </si>
  <si>
    <t>王建辉</t>
  </si>
  <si>
    <t>有成村</t>
  </si>
  <si>
    <t>患口咽癌术后放化疗、双肺肺气肿、左肾复杂性囊肿，单身一人</t>
  </si>
  <si>
    <t>39680</t>
  </si>
  <si>
    <t>王自力</t>
  </si>
  <si>
    <t>李淑群</t>
  </si>
  <si>
    <t>患基底节出血、高血压3级，有退休金</t>
  </si>
  <si>
    <t>31300</t>
  </si>
  <si>
    <t>孙征兵</t>
  </si>
  <si>
    <t>余玉兰</t>
  </si>
  <si>
    <t>患结肠癌术后、慢性支气管炎并肺气肿、肺大泡、肝囊肿、高血脂症，有退休金</t>
  </si>
  <si>
    <t>38870</t>
  </si>
  <si>
    <t>伍子才</t>
  </si>
  <si>
    <t>王家坝村</t>
  </si>
  <si>
    <t>患肺癌、没有钱放化疗在家中药治疗，两老无退休金家庭困难</t>
  </si>
  <si>
    <t>陈光华</t>
  </si>
  <si>
    <t>金桥社区</t>
  </si>
  <si>
    <t>患淋巴瘤术后及放化疗</t>
  </si>
  <si>
    <t>凌冬玉</t>
  </si>
  <si>
    <t>周双连</t>
  </si>
  <si>
    <t>母亲凌冬玉意外胸椎骨折、腰椎骨折、左侧股骨颈陈旧性骨折并拖位，丧偶肢体残疾无退休金</t>
  </si>
  <si>
    <t>舒秋平</t>
  </si>
  <si>
    <t>患冠状动脉粥样硬化心脏病、急性心肌梗死，不能开饭店无生活来源</t>
  </si>
  <si>
    <t>21020</t>
  </si>
  <si>
    <t>3</t>
  </si>
  <si>
    <t>吴冬秀</t>
  </si>
  <si>
    <t>患宫颈原位鳞癌术后、脓毒血症ARDS治疗、高血压3级、糖尿病肾病CKD4期、冠心病、胆囊结石等，有退休金</t>
  </si>
  <si>
    <t>63390</t>
  </si>
  <si>
    <r>
      <rPr>
        <b/>
        <sz val="18"/>
        <color theme="1"/>
        <rFont val="宋体"/>
        <charset val="134"/>
      </rPr>
      <t>益阳市大通湖区千山红镇2022年</t>
    </r>
    <r>
      <rPr>
        <b/>
        <u/>
        <sz val="18"/>
        <color indexed="8"/>
        <rFont val="宋体"/>
        <charset val="134"/>
      </rPr>
      <t xml:space="preserve"> 8 </t>
    </r>
    <r>
      <rPr>
        <b/>
        <sz val="18"/>
        <color theme="1"/>
        <rFont val="宋体"/>
        <charset val="134"/>
      </rPr>
      <t>月临时救助花名册</t>
    </r>
  </si>
  <si>
    <t>黄菊红</t>
  </si>
  <si>
    <t>姜文州</t>
  </si>
  <si>
    <t>东南湖村二组</t>
  </si>
  <si>
    <t>低收入家庭</t>
  </si>
  <si>
    <t>心脏心率不全</t>
  </si>
  <si>
    <t>张植林</t>
  </si>
  <si>
    <t>东南湖村一组</t>
  </si>
  <si>
    <t>五保户</t>
  </si>
  <si>
    <t>精神二级残疾，糖尿病并发症</t>
  </si>
  <si>
    <t>吴超</t>
  </si>
  <si>
    <t>离异，肢体三级残疾，一只手无手掌，丧失部分劳动能力，两个小孩读书</t>
  </si>
  <si>
    <t>刘太平</t>
  </si>
  <si>
    <t>民和村一组</t>
  </si>
  <si>
    <t>直肠癌、肝、肺多发转移</t>
  </si>
  <si>
    <t>蒙艳菊</t>
  </si>
  <si>
    <t>建档立卡贫困户</t>
  </si>
  <si>
    <t>冠心病、子宫粘膜肌瘤、2型糖尿病变等多种疾病</t>
  </si>
  <si>
    <t>吴兴华</t>
  </si>
  <si>
    <t>刑满释放人员</t>
  </si>
  <si>
    <t>廖远明</t>
  </si>
  <si>
    <t>肖代华</t>
  </si>
  <si>
    <t>直肠癌、肝、淋巴结多发转移</t>
  </si>
  <si>
    <t>昌连英</t>
  </si>
  <si>
    <t>慢性肾病、肾功能不全</t>
  </si>
  <si>
    <t>孙清莲</t>
  </si>
  <si>
    <t>大莲湖村</t>
  </si>
  <si>
    <t>建档立卡脱贫户</t>
  </si>
  <si>
    <t>重度摔伤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</si>
</sst>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  <scheme val="minor"/>
    </font>
    <font>
      <b/>
      <sz val="18"/>
      <name val="仿宋_GB2312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u/>
      <sz val="1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1" applyNumberFormat="0" applyAlignment="0" applyProtection="0">
      <alignment vertical="center"/>
    </xf>
    <xf numFmtId="0" fontId="44" fillId="12" borderId="7" applyNumberFormat="0" applyAlignment="0" applyProtection="0">
      <alignment vertical="center"/>
    </xf>
    <xf numFmtId="0" fontId="45" fillId="13" borderId="12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0" fillId="0" borderId="0"/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49" fontId="18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31" fontId="26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D10" sqref="D10"/>
    </sheetView>
  </sheetViews>
  <sheetFormatPr defaultColWidth="9" defaultRowHeight="14.25" outlineLevelCol="6"/>
  <cols>
    <col min="1" max="1" width="9.125" style="31" customWidth="1"/>
    <col min="2" max="2" width="15.125" style="31" customWidth="1"/>
    <col min="3" max="3" width="34.125" style="31" customWidth="1"/>
    <col min="4" max="4" width="27.375" style="31" customWidth="1"/>
    <col min="5" max="5" width="29.5" style="31" customWidth="1"/>
    <col min="6" max="6" width="2.5" style="31" customWidth="1"/>
    <col min="7" max="7" width="9" style="31" hidden="1" customWidth="1"/>
    <col min="8" max="16384" width="9" style="31"/>
  </cols>
  <sheetData>
    <row r="1" s="31" customFormat="1" ht="35.25" customHeight="1" spans="1:5">
      <c r="A1" s="94" t="s">
        <v>0</v>
      </c>
      <c r="B1" s="94"/>
      <c r="C1" s="94"/>
      <c r="D1" s="94"/>
      <c r="E1" s="94"/>
    </row>
    <row r="2" s="31" customFormat="1" ht="33.75" customHeight="1" spans="1:7">
      <c r="A2" s="95" t="s">
        <v>1</v>
      </c>
      <c r="B2" s="95"/>
      <c r="C2" s="95"/>
      <c r="D2" s="95"/>
      <c r="E2" s="95"/>
      <c r="F2" s="96"/>
      <c r="G2" s="96"/>
    </row>
    <row r="3" s="31" customFormat="1" ht="41" customHeight="1" spans="1:5">
      <c r="A3" s="97" t="s">
        <v>2</v>
      </c>
      <c r="B3" s="97" t="s">
        <v>3</v>
      </c>
      <c r="C3" s="97" t="s">
        <v>4</v>
      </c>
      <c r="D3" s="97" t="s">
        <v>5</v>
      </c>
      <c r="E3" s="97" t="s">
        <v>6</v>
      </c>
    </row>
    <row r="4" s="31" customFormat="1" ht="22" customHeight="1" spans="1:5">
      <c r="A4" s="98">
        <v>1</v>
      </c>
      <c r="B4" s="98" t="s">
        <v>7</v>
      </c>
      <c r="C4" s="97" t="s">
        <v>8</v>
      </c>
      <c r="D4" s="99">
        <v>2</v>
      </c>
      <c r="E4" s="97">
        <v>9200</v>
      </c>
    </row>
    <row r="5" s="31" customFormat="1" ht="22" customHeight="1" spans="1:5">
      <c r="A5" s="100"/>
      <c r="B5" s="100"/>
      <c r="C5" s="97" t="s">
        <v>9</v>
      </c>
      <c r="D5" s="99">
        <v>9</v>
      </c>
      <c r="E5" s="97">
        <v>20200</v>
      </c>
    </row>
    <row r="6" s="31" customFormat="1" ht="22" customHeight="1" spans="1:5">
      <c r="A6" s="100"/>
      <c r="B6" s="100"/>
      <c r="C6" s="101" t="s">
        <v>10</v>
      </c>
      <c r="D6" s="101">
        <f>SUM(D4:D5)</f>
        <v>11</v>
      </c>
      <c r="E6" s="101">
        <f>SUM(E4:E5)</f>
        <v>29400</v>
      </c>
    </row>
    <row r="7" s="31" customFormat="1" ht="22" customHeight="1" spans="1:5">
      <c r="A7" s="98">
        <v>2</v>
      </c>
      <c r="B7" s="98" t="s">
        <v>11</v>
      </c>
      <c r="C7" s="97" t="s">
        <v>8</v>
      </c>
      <c r="D7" s="97">
        <v>0</v>
      </c>
      <c r="E7" s="97">
        <v>0</v>
      </c>
    </row>
    <row r="8" s="31" customFormat="1" ht="22" customHeight="1" spans="1:5">
      <c r="A8" s="100"/>
      <c r="B8" s="100"/>
      <c r="C8" s="97" t="s">
        <v>9</v>
      </c>
      <c r="D8" s="97">
        <v>0</v>
      </c>
      <c r="E8" s="97">
        <v>0</v>
      </c>
    </row>
    <row r="9" s="31" customFormat="1" ht="22" customHeight="1" spans="1:5">
      <c r="A9" s="100"/>
      <c r="B9" s="100"/>
      <c r="C9" s="101" t="s">
        <v>10</v>
      </c>
      <c r="D9" s="102">
        <v>0</v>
      </c>
      <c r="E9" s="102">
        <v>0</v>
      </c>
    </row>
    <row r="10" s="31" customFormat="1" ht="22" customHeight="1" spans="1:5">
      <c r="A10" s="98">
        <v>3</v>
      </c>
      <c r="B10" s="98" t="s">
        <v>12</v>
      </c>
      <c r="C10" s="97" t="s">
        <v>8</v>
      </c>
      <c r="D10" s="97">
        <v>3</v>
      </c>
      <c r="E10" s="97">
        <v>11000</v>
      </c>
    </row>
    <row r="11" s="31" customFormat="1" ht="22" customHeight="1" spans="1:5">
      <c r="A11" s="100"/>
      <c r="B11" s="100"/>
      <c r="C11" s="97" t="s">
        <v>9</v>
      </c>
      <c r="D11" s="97">
        <v>9</v>
      </c>
      <c r="E11" s="97">
        <v>19500</v>
      </c>
    </row>
    <row r="12" s="31" customFormat="1" ht="22" customHeight="1" spans="1:5">
      <c r="A12" s="100"/>
      <c r="B12" s="100"/>
      <c r="C12" s="101" t="s">
        <v>10</v>
      </c>
      <c r="D12" s="101">
        <f>SUM(D10:D11)</f>
        <v>12</v>
      </c>
      <c r="E12" s="101">
        <f>SUM(E10:E11)</f>
        <v>30500</v>
      </c>
    </row>
    <row r="13" s="31" customFormat="1" ht="22" customHeight="1" spans="1:5">
      <c r="A13" s="97">
        <v>3</v>
      </c>
      <c r="B13" s="97" t="s">
        <v>13</v>
      </c>
      <c r="C13" s="97" t="s">
        <v>8</v>
      </c>
      <c r="D13" s="103">
        <v>0</v>
      </c>
      <c r="E13" s="97">
        <v>0</v>
      </c>
    </row>
    <row r="14" s="31" customFormat="1" ht="22" customHeight="1" spans="1:7">
      <c r="A14" s="97"/>
      <c r="B14" s="97"/>
      <c r="C14" s="97" t="s">
        <v>9</v>
      </c>
      <c r="D14" s="103">
        <v>9</v>
      </c>
      <c r="E14" s="97">
        <v>14000</v>
      </c>
      <c r="G14" s="31" t="s">
        <v>14</v>
      </c>
    </row>
    <row r="15" s="31" customFormat="1" ht="22" customHeight="1" spans="1:5">
      <c r="A15" s="97"/>
      <c r="B15" s="97"/>
      <c r="C15" s="101" t="s">
        <v>10</v>
      </c>
      <c r="D15" s="102">
        <f>SUM(D13:D14)</f>
        <v>9</v>
      </c>
      <c r="E15" s="101">
        <f>SUM(E13:E14)</f>
        <v>14000</v>
      </c>
    </row>
    <row r="16" s="31" customFormat="1" ht="22" customHeight="1" spans="1:5">
      <c r="A16" s="104"/>
      <c r="B16" s="97" t="s">
        <v>15</v>
      </c>
      <c r="C16" s="101"/>
      <c r="D16" s="101">
        <f>D6+D9+D12+D15</f>
        <v>32</v>
      </c>
      <c r="E16" s="101">
        <f>E6+E9+E12+E15</f>
        <v>73900</v>
      </c>
    </row>
    <row r="17" s="31" customFormat="1" spans="1:5">
      <c r="A17" s="105" t="s">
        <v>16</v>
      </c>
      <c r="B17" s="105"/>
      <c r="C17" s="105"/>
      <c r="D17" s="105"/>
      <c r="E17" s="105"/>
    </row>
    <row r="18" s="31" customFormat="1" ht="35" customHeight="1" spans="1:5">
      <c r="A18" s="105"/>
      <c r="B18" s="105"/>
      <c r="C18" s="105"/>
      <c r="D18" s="105"/>
      <c r="E18" s="105"/>
    </row>
    <row r="19" s="31" customFormat="1" ht="6" customHeight="1"/>
    <row r="20" s="31" customFormat="1" hidden="1"/>
    <row r="21" s="31" customFormat="1" hidden="1"/>
    <row r="22" s="31" customFormat="1" hidden="1"/>
    <row r="23" s="31" customFormat="1" hidden="1"/>
    <row r="24" s="31" customFormat="1" hidden="1"/>
  </sheetData>
  <mergeCells count="11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  <mergeCell ref="A17:E18"/>
  </mergeCells>
  <pageMargins left="1.29097222222222" right="0.700694444444445" top="1.14513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F17" sqref="F17"/>
    </sheetView>
  </sheetViews>
  <sheetFormatPr defaultColWidth="9" defaultRowHeight="35" customHeight="1"/>
  <cols>
    <col min="1" max="1" width="3.25" style="29" customWidth="1"/>
    <col min="2" max="2" width="6.125" style="88" customWidth="1"/>
    <col min="3" max="3" width="7.75" style="88" customWidth="1"/>
    <col min="4" max="4" width="9.75" style="29" customWidth="1"/>
    <col min="5" max="5" width="8.375" style="88" customWidth="1"/>
    <col min="6" max="6" width="24.375" style="88" customWidth="1"/>
    <col min="7" max="7" width="7.25" style="88" customWidth="1"/>
    <col min="8" max="8" width="5.5" style="88" customWidth="1"/>
    <col min="9" max="9" width="5" style="89" customWidth="1"/>
    <col min="10" max="10" width="9" style="88" customWidth="1"/>
    <col min="11" max="16375" width="9" style="58"/>
    <col min="16376" max="16384" width="9" style="90"/>
  </cols>
  <sheetData>
    <row r="1" s="58" customFormat="1" customHeight="1" spans="1:10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</row>
    <row r="2" s="58" customFormat="1" customHeight="1" spans="1:10">
      <c r="A2" s="33" t="s">
        <v>2</v>
      </c>
      <c r="B2" s="33" t="s">
        <v>18</v>
      </c>
      <c r="C2" s="33" t="s">
        <v>19</v>
      </c>
      <c r="D2" s="33" t="s">
        <v>20</v>
      </c>
      <c r="E2" s="33" t="s">
        <v>21</v>
      </c>
      <c r="F2" s="33" t="s">
        <v>22</v>
      </c>
      <c r="G2" s="33" t="s">
        <v>23</v>
      </c>
      <c r="H2" s="33" t="s">
        <v>24</v>
      </c>
      <c r="I2" s="33" t="s">
        <v>25</v>
      </c>
      <c r="J2" s="46" t="s">
        <v>26</v>
      </c>
    </row>
    <row r="3" s="58" customFormat="1" ht="33" customHeight="1" spans="1:10">
      <c r="A3" s="33">
        <v>1</v>
      </c>
      <c r="B3" s="91" t="s">
        <v>27</v>
      </c>
      <c r="C3" s="91" t="s">
        <v>27</v>
      </c>
      <c r="D3" s="33" t="s">
        <v>28</v>
      </c>
      <c r="E3" s="11" t="s">
        <v>29</v>
      </c>
      <c r="F3" s="33" t="s">
        <v>30</v>
      </c>
      <c r="G3" s="33" t="s">
        <v>9</v>
      </c>
      <c r="H3" s="33" t="s">
        <v>31</v>
      </c>
      <c r="I3" s="33"/>
      <c r="J3" s="45">
        <v>3000</v>
      </c>
    </row>
    <row r="4" s="58" customFormat="1" ht="30" customHeight="1" spans="1:10">
      <c r="A4" s="33">
        <v>2</v>
      </c>
      <c r="B4" s="45" t="s">
        <v>32</v>
      </c>
      <c r="C4" s="45" t="s">
        <v>33</v>
      </c>
      <c r="D4" s="33" t="s">
        <v>34</v>
      </c>
      <c r="E4" s="45" t="s">
        <v>35</v>
      </c>
      <c r="F4" s="33" t="s">
        <v>36</v>
      </c>
      <c r="G4" s="33" t="s">
        <v>9</v>
      </c>
      <c r="H4" s="33">
        <v>13186</v>
      </c>
      <c r="I4" s="64">
        <v>3</v>
      </c>
      <c r="J4" s="46">
        <v>1800</v>
      </c>
    </row>
    <row r="5" s="58" customFormat="1" ht="42" customHeight="1" spans="1:10">
      <c r="A5" s="33">
        <v>3</v>
      </c>
      <c r="B5" s="45" t="s">
        <v>37</v>
      </c>
      <c r="C5" s="45" t="s">
        <v>38</v>
      </c>
      <c r="D5" s="33" t="s">
        <v>39</v>
      </c>
      <c r="E5" s="11" t="s">
        <v>29</v>
      </c>
      <c r="F5" s="45" t="s">
        <v>40</v>
      </c>
      <c r="G5" s="11" t="s">
        <v>9</v>
      </c>
      <c r="H5" s="11">
        <v>28914</v>
      </c>
      <c r="I5" s="45">
        <v>4</v>
      </c>
      <c r="J5" s="11">
        <v>2400</v>
      </c>
    </row>
    <row r="6" s="58" customFormat="1" ht="42" customHeight="1" spans="1:10">
      <c r="A6" s="33">
        <v>4</v>
      </c>
      <c r="B6" s="11" t="s">
        <v>41</v>
      </c>
      <c r="C6" s="11" t="s">
        <v>42</v>
      </c>
      <c r="D6" s="11" t="s">
        <v>43</v>
      </c>
      <c r="E6" s="45" t="s">
        <v>35</v>
      </c>
      <c r="F6" s="11" t="s">
        <v>44</v>
      </c>
      <c r="G6" s="11" t="s">
        <v>8</v>
      </c>
      <c r="H6" s="89">
        <v>37311</v>
      </c>
      <c r="I6" s="11">
        <v>7</v>
      </c>
      <c r="J6" s="89">
        <v>4200</v>
      </c>
    </row>
    <row r="7" s="58" customFormat="1" customHeight="1" spans="1:10">
      <c r="A7" s="33">
        <v>5</v>
      </c>
      <c r="B7" s="92" t="s">
        <v>45</v>
      </c>
      <c r="C7" s="92" t="s">
        <v>45</v>
      </c>
      <c r="D7" s="33" t="s">
        <v>46</v>
      </c>
      <c r="E7" s="33" t="s">
        <v>35</v>
      </c>
      <c r="F7" s="33" t="s">
        <v>47</v>
      </c>
      <c r="G7" s="11" t="s">
        <v>9</v>
      </c>
      <c r="H7" s="33">
        <v>15137.47</v>
      </c>
      <c r="I7" s="46">
        <v>3</v>
      </c>
      <c r="J7" s="33">
        <v>1800</v>
      </c>
    </row>
    <row r="8" s="58" customFormat="1" ht="32" customHeight="1" spans="1:10">
      <c r="A8" s="33">
        <v>6</v>
      </c>
      <c r="B8" s="33" t="s">
        <v>48</v>
      </c>
      <c r="C8" s="33" t="s">
        <v>49</v>
      </c>
      <c r="D8" s="33" t="s">
        <v>50</v>
      </c>
      <c r="E8" s="11" t="s">
        <v>29</v>
      </c>
      <c r="F8" s="33" t="s">
        <v>51</v>
      </c>
      <c r="G8" s="11" t="s">
        <v>9</v>
      </c>
      <c r="H8" s="33">
        <v>29051.72</v>
      </c>
      <c r="I8" s="46">
        <v>5</v>
      </c>
      <c r="J8" s="33">
        <v>3000</v>
      </c>
    </row>
    <row r="9" s="58" customFormat="1" ht="26" customHeight="1" spans="1:10">
      <c r="A9" s="33">
        <v>7</v>
      </c>
      <c r="B9" s="93" t="s">
        <v>52</v>
      </c>
      <c r="C9" s="33" t="s">
        <v>53</v>
      </c>
      <c r="D9" s="33" t="s">
        <v>54</v>
      </c>
      <c r="E9" s="11" t="s">
        <v>55</v>
      </c>
      <c r="F9" s="33" t="s">
        <v>56</v>
      </c>
      <c r="G9" s="11" t="s">
        <v>9</v>
      </c>
      <c r="H9" s="33">
        <v>15277</v>
      </c>
      <c r="I9" s="46">
        <v>4</v>
      </c>
      <c r="J9" s="33">
        <v>2400</v>
      </c>
    </row>
    <row r="10" customHeight="1" spans="1:10">
      <c r="A10" s="33">
        <v>8</v>
      </c>
      <c r="B10" s="33" t="s">
        <v>57</v>
      </c>
      <c r="C10" s="33" t="s">
        <v>58</v>
      </c>
      <c r="D10" s="33" t="s">
        <v>59</v>
      </c>
      <c r="E10" s="11" t="s">
        <v>55</v>
      </c>
      <c r="F10" s="33" t="s">
        <v>60</v>
      </c>
      <c r="G10" s="11" t="s">
        <v>8</v>
      </c>
      <c r="H10" s="33">
        <v>50169</v>
      </c>
      <c r="I10" s="46"/>
      <c r="J10" s="33">
        <v>5000</v>
      </c>
    </row>
    <row r="11" ht="39" customHeight="1" spans="1:10">
      <c r="A11" s="33">
        <v>9</v>
      </c>
      <c r="B11" s="33" t="s">
        <v>61</v>
      </c>
      <c r="C11" s="33" t="s">
        <v>61</v>
      </c>
      <c r="D11" s="33" t="s">
        <v>59</v>
      </c>
      <c r="E11" s="11" t="s">
        <v>55</v>
      </c>
      <c r="F11" s="33" t="s">
        <v>62</v>
      </c>
      <c r="G11" s="11" t="s">
        <v>9</v>
      </c>
      <c r="H11" s="33">
        <v>10683</v>
      </c>
      <c r="I11" s="46">
        <v>3</v>
      </c>
      <c r="J11" s="33">
        <v>1800</v>
      </c>
    </row>
    <row r="12" ht="43" customHeight="1" spans="1:10">
      <c r="A12" s="33">
        <v>10</v>
      </c>
      <c r="B12" s="33" t="s">
        <v>63</v>
      </c>
      <c r="C12" s="33" t="s">
        <v>63</v>
      </c>
      <c r="D12" s="33" t="s">
        <v>59</v>
      </c>
      <c r="E12" s="11" t="s">
        <v>29</v>
      </c>
      <c r="F12" s="33" t="s">
        <v>64</v>
      </c>
      <c r="G12" s="11" t="s">
        <v>9</v>
      </c>
      <c r="H12" s="33">
        <v>7299</v>
      </c>
      <c r="I12" s="46"/>
      <c r="J12" s="33">
        <v>1000</v>
      </c>
    </row>
    <row r="13" ht="42" customHeight="1" spans="1:10">
      <c r="A13" s="33">
        <v>11</v>
      </c>
      <c r="B13" s="11" t="s">
        <v>65</v>
      </c>
      <c r="C13" s="11" t="s">
        <v>66</v>
      </c>
      <c r="D13" s="11" t="s">
        <v>59</v>
      </c>
      <c r="E13" s="11" t="s">
        <v>55</v>
      </c>
      <c r="F13" s="11" t="s">
        <v>67</v>
      </c>
      <c r="G13" s="11" t="s">
        <v>9</v>
      </c>
      <c r="H13" s="11">
        <v>21867</v>
      </c>
      <c r="I13" s="11">
        <v>5</v>
      </c>
      <c r="J13" s="11">
        <v>3000</v>
      </c>
    </row>
    <row r="14" ht="20" customHeight="1" spans="1:10">
      <c r="A14" s="33"/>
      <c r="B14" s="43"/>
      <c r="C14" s="43"/>
      <c r="D14" s="33"/>
      <c r="E14" s="45"/>
      <c r="F14" s="33"/>
      <c r="G14" s="45"/>
      <c r="H14" s="33"/>
      <c r="I14" s="11"/>
      <c r="J14" s="46">
        <f>SUM(J3:J13)</f>
        <v>29400</v>
      </c>
    </row>
  </sheetData>
  <autoFilter ref="A1:J14">
    <extLst/>
  </autoFilter>
  <mergeCells count="1">
    <mergeCell ref="A1:J1"/>
  </mergeCells>
  <pageMargins left="0.393055555555556" right="0.550694444444444" top="0.629861111111111" bottom="0.629861111111111" header="0.354166666666667" footer="0.354166666666667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D25" sqref="D25"/>
    </sheetView>
  </sheetViews>
  <sheetFormatPr defaultColWidth="4.125" defaultRowHeight="13.5"/>
  <cols>
    <col min="1" max="1" width="3.625" style="52" customWidth="1"/>
    <col min="2" max="2" width="5.75" style="53" customWidth="1"/>
    <col min="3" max="3" width="14.5" style="53" customWidth="1"/>
    <col min="4" max="4" width="17.125" style="53" customWidth="1"/>
    <col min="5" max="5" width="6.75" style="53" customWidth="1"/>
    <col min="6" max="6" width="16.5" style="54" customWidth="1"/>
    <col min="7" max="7" width="7.75" style="52" customWidth="1"/>
    <col min="8" max="8" width="7.25" style="52" customWidth="1"/>
    <col min="9" max="9" width="12" style="52" customWidth="1"/>
    <col min="10" max="10" width="6.875" style="52" customWidth="1"/>
    <col min="11" max="11" width="5.625" style="52" customWidth="1"/>
    <col min="12" max="12" width="4.875" style="52" customWidth="1"/>
    <col min="13" max="13" width="7.75" style="52" customWidth="1"/>
    <col min="14" max="14" width="11.625" style="52" customWidth="1"/>
    <col min="15" max="15" width="11.75" style="52" customWidth="1"/>
    <col min="16" max="16" width="6.25" style="52" customWidth="1"/>
    <col min="17" max="16384" width="4.125" style="52" customWidth="1"/>
  </cols>
  <sheetData>
    <row r="1" ht="33" customHeight="1" spans="1:16">
      <c r="A1" s="55" t="s">
        <v>68</v>
      </c>
      <c r="B1" s="55"/>
      <c r="C1" s="56"/>
      <c r="D1" s="55"/>
      <c r="E1" s="55"/>
      <c r="F1" s="56"/>
      <c r="G1" s="55"/>
      <c r="H1" s="55"/>
      <c r="I1" s="69"/>
      <c r="J1" s="55"/>
      <c r="K1" s="56"/>
      <c r="L1" s="55"/>
      <c r="M1" s="55"/>
      <c r="N1" s="70"/>
      <c r="O1" s="55"/>
      <c r="P1" s="71"/>
    </row>
    <row r="2" ht="14.25" spans="1:16">
      <c r="A2" s="57" t="s">
        <v>69</v>
      </c>
      <c r="B2" s="57"/>
      <c r="C2" s="57"/>
      <c r="D2" s="57"/>
      <c r="E2" s="58"/>
      <c r="F2" s="59"/>
      <c r="G2" s="60"/>
      <c r="H2" s="61"/>
      <c r="I2" s="72"/>
      <c r="J2" s="72"/>
      <c r="K2" s="73"/>
      <c r="L2" s="72"/>
      <c r="M2" s="74"/>
      <c r="N2" s="75"/>
      <c r="O2" s="58"/>
      <c r="P2" s="76" t="s">
        <v>70</v>
      </c>
    </row>
    <row r="3" ht="33" customHeight="1" spans="1:16">
      <c r="A3" s="62" t="s">
        <v>2</v>
      </c>
      <c r="B3" s="62" t="s">
        <v>18</v>
      </c>
      <c r="C3" s="63" t="s">
        <v>71</v>
      </c>
      <c r="D3" s="62" t="s">
        <v>72</v>
      </c>
      <c r="E3" s="62" t="s">
        <v>19</v>
      </c>
      <c r="F3" s="63" t="s">
        <v>73</v>
      </c>
      <c r="G3" s="62" t="s">
        <v>20</v>
      </c>
      <c r="H3" s="62" t="s">
        <v>21</v>
      </c>
      <c r="I3" s="62" t="s">
        <v>22</v>
      </c>
      <c r="J3" s="62" t="s">
        <v>23</v>
      </c>
      <c r="K3" s="77" t="s">
        <v>24</v>
      </c>
      <c r="L3" s="62" t="s">
        <v>25</v>
      </c>
      <c r="M3" s="78" t="s">
        <v>26</v>
      </c>
      <c r="N3" s="79" t="s">
        <v>74</v>
      </c>
      <c r="O3" s="80" t="s">
        <v>75</v>
      </c>
      <c r="P3" s="81" t="s">
        <v>76</v>
      </c>
    </row>
    <row r="4" spans="1:16">
      <c r="A4" s="13"/>
      <c r="B4" s="45"/>
      <c r="C4" s="64" t="s">
        <v>77</v>
      </c>
      <c r="D4" s="64"/>
      <c r="E4" s="45"/>
      <c r="F4" s="64"/>
      <c r="G4" s="33"/>
      <c r="H4" s="64"/>
      <c r="I4" s="45"/>
      <c r="J4" s="45"/>
      <c r="K4" s="11"/>
      <c r="L4" s="45"/>
      <c r="M4" s="11"/>
      <c r="N4" s="45"/>
      <c r="O4" s="82"/>
      <c r="P4" s="81"/>
    </row>
    <row r="5" spans="1:16">
      <c r="A5" s="13"/>
      <c r="B5" s="45"/>
      <c r="C5" s="65"/>
      <c r="D5" s="66"/>
      <c r="E5" s="45"/>
      <c r="F5" s="67"/>
      <c r="G5" s="13"/>
      <c r="H5" s="13"/>
      <c r="I5" s="13"/>
      <c r="J5" s="83"/>
      <c r="K5" s="84"/>
      <c r="L5" s="13"/>
      <c r="M5" s="85"/>
      <c r="N5" s="67"/>
      <c r="O5" s="80"/>
      <c r="P5" s="81"/>
    </row>
    <row r="6" spans="1:16">
      <c r="A6" s="13"/>
      <c r="B6" s="45"/>
      <c r="C6" s="65"/>
      <c r="D6" s="66"/>
      <c r="E6" s="45"/>
      <c r="F6" s="67"/>
      <c r="G6" s="13"/>
      <c r="H6" s="13"/>
      <c r="I6" s="13"/>
      <c r="J6" s="83"/>
      <c r="K6" s="84"/>
      <c r="L6" s="13"/>
      <c r="M6" s="85"/>
      <c r="N6" s="86"/>
      <c r="O6" s="80"/>
      <c r="P6" s="81"/>
    </row>
    <row r="7" spans="1:16">
      <c r="A7" s="13"/>
      <c r="B7" s="45"/>
      <c r="C7" s="65"/>
      <c r="D7" s="66"/>
      <c r="E7" s="45"/>
      <c r="F7" s="67"/>
      <c r="G7" s="13"/>
      <c r="H7" s="13"/>
      <c r="I7" s="13"/>
      <c r="J7" s="83"/>
      <c r="K7" s="84"/>
      <c r="L7" s="13"/>
      <c r="M7" s="85"/>
      <c r="N7" s="87"/>
      <c r="O7" s="80"/>
      <c r="P7" s="81"/>
    </row>
    <row r="8" spans="1:16">
      <c r="A8" s="13"/>
      <c r="B8" s="45"/>
      <c r="C8" s="65"/>
      <c r="D8" s="66"/>
      <c r="E8" s="45"/>
      <c r="F8" s="67"/>
      <c r="G8" s="13"/>
      <c r="H8" s="13"/>
      <c r="I8" s="13"/>
      <c r="J8" s="83"/>
      <c r="K8" s="84"/>
      <c r="L8" s="13"/>
      <c r="M8" s="85"/>
      <c r="N8" s="67"/>
      <c r="O8" s="80"/>
      <c r="P8" s="81"/>
    </row>
    <row r="9" spans="1:16">
      <c r="A9" s="13"/>
      <c r="B9" s="45"/>
      <c r="C9" s="65"/>
      <c r="D9" s="66"/>
      <c r="E9" s="45"/>
      <c r="F9" s="67"/>
      <c r="G9" s="13"/>
      <c r="H9" s="13"/>
      <c r="I9" s="13"/>
      <c r="J9" s="83"/>
      <c r="K9" s="84"/>
      <c r="L9" s="13"/>
      <c r="M9" s="85"/>
      <c r="N9" s="87"/>
      <c r="O9" s="80"/>
      <c r="P9" s="81"/>
    </row>
    <row r="10" spans="1:16">
      <c r="A10" s="13"/>
      <c r="B10" s="45"/>
      <c r="C10" s="65"/>
      <c r="D10" s="66"/>
      <c r="E10" s="45"/>
      <c r="F10" s="67"/>
      <c r="G10" s="13"/>
      <c r="H10" s="13"/>
      <c r="I10" s="13"/>
      <c r="J10" s="83"/>
      <c r="K10" s="84"/>
      <c r="L10" s="13"/>
      <c r="M10" s="85"/>
      <c r="N10" s="67"/>
      <c r="O10" s="80"/>
      <c r="P10" s="81"/>
    </row>
    <row r="11" spans="1:16">
      <c r="A11" s="13"/>
      <c r="B11" s="45"/>
      <c r="C11" s="65"/>
      <c r="D11" s="68"/>
      <c r="E11" s="45"/>
      <c r="F11" s="67"/>
      <c r="G11" s="13"/>
      <c r="H11" s="13"/>
      <c r="I11" s="13"/>
      <c r="J11" s="13"/>
      <c r="K11" s="84"/>
      <c r="L11" s="13"/>
      <c r="M11" s="85">
        <f>SUM(M4:M10)</f>
        <v>0</v>
      </c>
      <c r="N11" s="67"/>
      <c r="O11" s="80"/>
      <c r="P11" s="81"/>
    </row>
  </sheetData>
  <autoFilter ref="A1:P11">
    <extLst/>
  </autoFilter>
  <mergeCells count="3">
    <mergeCell ref="A1:P1"/>
    <mergeCell ref="A2:D2"/>
    <mergeCell ref="H2:I2"/>
  </mergeCells>
  <pageMargins left="0.109722222222222" right="0.109722222222222" top="0.751388888888889" bottom="0.751388888888889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5"/>
  <sheetViews>
    <sheetView workbookViewId="0">
      <selection activeCell="P6" sqref="P6"/>
    </sheetView>
  </sheetViews>
  <sheetFormatPr defaultColWidth="9" defaultRowHeight="14.25"/>
  <cols>
    <col min="1" max="1" width="2.5" style="28" customWidth="1"/>
    <col min="2" max="2" width="5.75" style="28" customWidth="1"/>
    <col min="3" max="3" width="6.125" style="28" customWidth="1"/>
    <col min="4" max="4" width="7.875" style="28" customWidth="1"/>
    <col min="5" max="5" width="4.625" style="1" customWidth="1"/>
    <col min="6" max="6" width="31.5" style="29" customWidth="1"/>
    <col min="7" max="7" width="7.75" style="1" customWidth="1"/>
    <col min="8" max="8" width="6.625" style="1" customWidth="1"/>
    <col min="9" max="9" width="5.125" style="28" customWidth="1"/>
    <col min="10" max="10" width="6.75" style="30" customWidth="1"/>
    <col min="11" max="11" width="7.5" style="28" customWidth="1"/>
    <col min="12" max="249" width="9" style="28"/>
    <col min="250" max="16384" width="9" style="31"/>
  </cols>
  <sheetData>
    <row r="1" ht="46" customHeight="1" spans="1:11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41" customHeight="1" spans="1:11">
      <c r="A2" s="33" t="s">
        <v>2</v>
      </c>
      <c r="B2" s="34" t="s">
        <v>18</v>
      </c>
      <c r="C2" s="35" t="s">
        <v>19</v>
      </c>
      <c r="D2" s="36" t="s">
        <v>20</v>
      </c>
      <c r="E2" s="36" t="s">
        <v>21</v>
      </c>
      <c r="F2" s="34" t="s">
        <v>22</v>
      </c>
      <c r="G2" s="34" t="s">
        <v>23</v>
      </c>
      <c r="H2" s="34" t="s">
        <v>24</v>
      </c>
      <c r="I2" s="34" t="s">
        <v>25</v>
      </c>
      <c r="J2" s="46" t="s">
        <v>79</v>
      </c>
      <c r="K2" s="47" t="s">
        <v>76</v>
      </c>
    </row>
    <row r="3" s="27" customFormat="1" ht="34" customHeight="1" spans="1:249">
      <c r="A3" s="33">
        <v>1</v>
      </c>
      <c r="B3" s="35" t="s">
        <v>80</v>
      </c>
      <c r="C3" s="35" t="s">
        <v>80</v>
      </c>
      <c r="D3" s="36" t="s">
        <v>81</v>
      </c>
      <c r="E3" s="36" t="s">
        <v>82</v>
      </c>
      <c r="F3" s="34" t="s">
        <v>83</v>
      </c>
      <c r="G3" s="34" t="s">
        <v>9</v>
      </c>
      <c r="H3" s="34">
        <v>41810</v>
      </c>
      <c r="I3" s="34">
        <v>6</v>
      </c>
      <c r="J3" s="46">
        <v>3000</v>
      </c>
      <c r="K3" s="47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</row>
    <row r="4" s="27" customFormat="1" ht="35" customHeight="1" spans="1:249">
      <c r="A4" s="33">
        <v>2</v>
      </c>
      <c r="B4" s="35" t="s">
        <v>84</v>
      </c>
      <c r="C4" s="35" t="s">
        <v>84</v>
      </c>
      <c r="D4" s="36" t="s">
        <v>85</v>
      </c>
      <c r="E4" s="36" t="s">
        <v>82</v>
      </c>
      <c r="F4" s="34" t="s">
        <v>86</v>
      </c>
      <c r="G4" s="34" t="s">
        <v>9</v>
      </c>
      <c r="H4" s="34">
        <v>37120</v>
      </c>
      <c r="I4" s="34">
        <v>6</v>
      </c>
      <c r="J4" s="46">
        <v>3000</v>
      </c>
      <c r="K4" s="47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</row>
    <row r="5" s="27" customFormat="1" ht="36" customHeight="1" spans="1:249">
      <c r="A5" s="33">
        <v>3</v>
      </c>
      <c r="B5" s="35" t="s">
        <v>87</v>
      </c>
      <c r="C5" s="35" t="s">
        <v>87</v>
      </c>
      <c r="D5" s="36" t="s">
        <v>85</v>
      </c>
      <c r="E5" s="36" t="s">
        <v>35</v>
      </c>
      <c r="F5" s="34" t="s">
        <v>88</v>
      </c>
      <c r="G5" s="34" t="s">
        <v>8</v>
      </c>
      <c r="H5" s="34">
        <v>31000</v>
      </c>
      <c r="I5" s="34"/>
      <c r="J5" s="46">
        <v>3500</v>
      </c>
      <c r="K5" s="47" t="s">
        <v>89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</row>
    <row r="6" s="27" customFormat="1" ht="32" customHeight="1" spans="1:249">
      <c r="A6" s="37">
        <v>4</v>
      </c>
      <c r="B6" s="38" t="s">
        <v>90</v>
      </c>
      <c r="C6" s="38" t="s">
        <v>91</v>
      </c>
      <c r="D6" s="39" t="s">
        <v>85</v>
      </c>
      <c r="E6" s="39" t="s">
        <v>55</v>
      </c>
      <c r="F6" s="40" t="s">
        <v>92</v>
      </c>
      <c r="G6" s="40" t="s">
        <v>9</v>
      </c>
      <c r="H6" s="40"/>
      <c r="I6" s="40">
        <v>4</v>
      </c>
      <c r="J6" s="48">
        <v>2000</v>
      </c>
      <c r="K6" s="49" t="s">
        <v>89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</row>
    <row r="7" s="27" customFormat="1" ht="33" customHeight="1" spans="1:249">
      <c r="A7" s="33">
        <v>5</v>
      </c>
      <c r="B7" s="41" t="s">
        <v>93</v>
      </c>
      <c r="C7" s="41" t="s">
        <v>94</v>
      </c>
      <c r="D7" s="36" t="s">
        <v>95</v>
      </c>
      <c r="E7" s="36" t="s">
        <v>55</v>
      </c>
      <c r="F7" s="42" t="s">
        <v>96</v>
      </c>
      <c r="G7" s="34" t="s">
        <v>8</v>
      </c>
      <c r="H7" s="42" t="s">
        <v>97</v>
      </c>
      <c r="I7" s="34"/>
      <c r="J7" s="50">
        <v>3500</v>
      </c>
      <c r="K7" s="47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</row>
    <row r="8" s="27" customFormat="1" ht="36" customHeight="1" spans="1:249">
      <c r="A8" s="33">
        <v>6</v>
      </c>
      <c r="B8" s="41" t="s">
        <v>98</v>
      </c>
      <c r="C8" s="43" t="s">
        <v>99</v>
      </c>
      <c r="D8" s="36" t="s">
        <v>95</v>
      </c>
      <c r="E8" s="36" t="s">
        <v>82</v>
      </c>
      <c r="F8" s="42" t="s">
        <v>100</v>
      </c>
      <c r="G8" s="34" t="s">
        <v>9</v>
      </c>
      <c r="H8" s="42" t="s">
        <v>101</v>
      </c>
      <c r="I8" s="34">
        <v>3</v>
      </c>
      <c r="J8" s="50">
        <v>1500</v>
      </c>
      <c r="K8" s="47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</row>
    <row r="9" s="27" customFormat="1" ht="49" customHeight="1" spans="1:249">
      <c r="A9" s="33">
        <v>7</v>
      </c>
      <c r="B9" s="41" t="s">
        <v>102</v>
      </c>
      <c r="C9" s="43" t="s">
        <v>103</v>
      </c>
      <c r="D9" s="36" t="s">
        <v>95</v>
      </c>
      <c r="E9" s="36" t="s">
        <v>82</v>
      </c>
      <c r="F9" s="42" t="s">
        <v>104</v>
      </c>
      <c r="G9" s="34" t="s">
        <v>9</v>
      </c>
      <c r="H9" s="42" t="s">
        <v>105</v>
      </c>
      <c r="I9" s="34">
        <v>4</v>
      </c>
      <c r="J9" s="50">
        <v>2000</v>
      </c>
      <c r="K9" s="47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</row>
    <row r="10" ht="22.5" spans="1:11">
      <c r="A10" s="33">
        <v>8</v>
      </c>
      <c r="B10" s="35" t="s">
        <v>106</v>
      </c>
      <c r="C10" s="35" t="s">
        <v>106</v>
      </c>
      <c r="D10" s="36" t="s">
        <v>107</v>
      </c>
      <c r="E10" s="36" t="s">
        <v>35</v>
      </c>
      <c r="F10" s="34" t="s">
        <v>108</v>
      </c>
      <c r="G10" s="34" t="s">
        <v>9</v>
      </c>
      <c r="H10" s="34"/>
      <c r="I10" s="34">
        <v>4</v>
      </c>
      <c r="J10" s="46">
        <v>2000</v>
      </c>
      <c r="K10" s="47" t="s">
        <v>89</v>
      </c>
    </row>
    <row r="11" ht="22.5" spans="1:11">
      <c r="A11" s="33">
        <v>9</v>
      </c>
      <c r="B11" s="35" t="s">
        <v>109</v>
      </c>
      <c r="C11" s="35" t="s">
        <v>109</v>
      </c>
      <c r="D11" s="36" t="s">
        <v>110</v>
      </c>
      <c r="E11" s="36" t="s">
        <v>82</v>
      </c>
      <c r="F11" s="34" t="s">
        <v>111</v>
      </c>
      <c r="G11" s="34" t="s">
        <v>9</v>
      </c>
      <c r="H11" s="34">
        <v>25890</v>
      </c>
      <c r="I11" s="34">
        <v>4</v>
      </c>
      <c r="J11" s="46">
        <v>2000</v>
      </c>
      <c r="K11" s="47"/>
    </row>
    <row r="12" ht="33.75" spans="1:11">
      <c r="A12" s="33">
        <v>10</v>
      </c>
      <c r="B12" s="41" t="s">
        <v>112</v>
      </c>
      <c r="C12" s="41" t="s">
        <v>113</v>
      </c>
      <c r="D12" s="36" t="s">
        <v>110</v>
      </c>
      <c r="E12" s="36" t="s">
        <v>82</v>
      </c>
      <c r="F12" s="42" t="s">
        <v>114</v>
      </c>
      <c r="G12" s="34" t="s">
        <v>9</v>
      </c>
      <c r="H12" s="42"/>
      <c r="I12" s="34">
        <v>6</v>
      </c>
      <c r="J12" s="51">
        <v>3000</v>
      </c>
      <c r="K12" s="47"/>
    </row>
    <row r="13" ht="22.5" spans="1:11">
      <c r="A13" s="33">
        <v>11</v>
      </c>
      <c r="B13" s="41" t="s">
        <v>115</v>
      </c>
      <c r="C13" s="41" t="s">
        <v>115</v>
      </c>
      <c r="D13" s="36" t="s">
        <v>110</v>
      </c>
      <c r="E13" s="36" t="s">
        <v>82</v>
      </c>
      <c r="F13" s="42" t="s">
        <v>116</v>
      </c>
      <c r="G13" s="34" t="s">
        <v>9</v>
      </c>
      <c r="H13" s="42" t="s">
        <v>117</v>
      </c>
      <c r="I13" s="42" t="s">
        <v>118</v>
      </c>
      <c r="J13" s="50">
        <v>1000</v>
      </c>
      <c r="K13" s="47"/>
    </row>
    <row r="14" ht="33.75" spans="1:11">
      <c r="A14" s="33">
        <v>12</v>
      </c>
      <c r="B14" s="41" t="s">
        <v>119</v>
      </c>
      <c r="C14" s="41" t="s">
        <v>119</v>
      </c>
      <c r="D14" s="36" t="s">
        <v>110</v>
      </c>
      <c r="E14" s="36" t="s">
        <v>82</v>
      </c>
      <c r="F14" s="42" t="s">
        <v>120</v>
      </c>
      <c r="G14" s="34" t="s">
        <v>8</v>
      </c>
      <c r="H14" s="42" t="s">
        <v>121</v>
      </c>
      <c r="I14" s="42"/>
      <c r="J14" s="50">
        <v>4000</v>
      </c>
      <c r="K14" s="47"/>
    </row>
    <row r="15" spans="1:11">
      <c r="A15" s="44"/>
      <c r="B15" s="44"/>
      <c r="C15" s="44"/>
      <c r="D15" s="44"/>
      <c r="E15" s="45"/>
      <c r="F15" s="45"/>
      <c r="G15" s="45"/>
      <c r="H15" s="45"/>
      <c r="I15" s="44"/>
      <c r="J15" s="44">
        <f>SUM(J3:J14)</f>
        <v>30500</v>
      </c>
      <c r="K15" s="44"/>
    </row>
  </sheetData>
  <autoFilter ref="A1:K15">
    <extLst/>
  </autoFilter>
  <mergeCells count="1">
    <mergeCell ref="A1:K1"/>
  </mergeCells>
  <pageMargins left="0.357638888888889" right="0.357638888888889" top="0.708333333333333" bottom="0.590277777777778" header="0.5" footer="0.354166666666667"/>
  <pageSetup paperSize="9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N5" sqref="N5"/>
    </sheetView>
  </sheetViews>
  <sheetFormatPr defaultColWidth="9" defaultRowHeight="14.25"/>
  <cols>
    <col min="1" max="1" width="3.625" style="4" customWidth="1"/>
    <col min="2" max="2" width="7.625" style="5" customWidth="1"/>
    <col min="3" max="3" width="6.125" style="6" customWidth="1"/>
    <col min="4" max="4" width="11.5" style="5" customWidth="1"/>
    <col min="5" max="5" width="12.375" style="7" customWidth="1"/>
    <col min="6" max="6" width="20.125" style="5" customWidth="1"/>
    <col min="7" max="7" width="6.375" style="8" customWidth="1"/>
    <col min="8" max="8" width="7.25" style="4" customWidth="1"/>
    <col min="9" max="9" width="5.875" style="5" customWidth="1"/>
    <col min="10" max="10" width="10.875" style="5" customWidth="1"/>
    <col min="11" max="16384" width="9" style="3"/>
  </cols>
  <sheetData>
    <row r="1" s="1" customFormat="1" ht="38" customHeight="1" spans="1:10">
      <c r="A1" s="9" t="s">
        <v>122</v>
      </c>
      <c r="B1" s="9"/>
      <c r="C1" s="9"/>
      <c r="D1" s="9"/>
      <c r="E1" s="9"/>
      <c r="F1" s="9"/>
      <c r="G1" s="9"/>
      <c r="H1" s="10"/>
      <c r="I1" s="9"/>
      <c r="J1" s="9"/>
    </row>
    <row r="2" s="2" customFormat="1" ht="37" customHeight="1" spans="1:10">
      <c r="A2" s="11" t="s">
        <v>2</v>
      </c>
      <c r="B2" s="11" t="s">
        <v>18</v>
      </c>
      <c r="C2" s="11" t="s">
        <v>19</v>
      </c>
      <c r="D2" s="11" t="s">
        <v>20</v>
      </c>
      <c r="E2" s="11" t="s">
        <v>21</v>
      </c>
      <c r="F2" s="11" t="s">
        <v>22</v>
      </c>
      <c r="G2" s="11" t="s">
        <v>23</v>
      </c>
      <c r="H2" s="12" t="s">
        <v>24</v>
      </c>
      <c r="I2" s="11" t="s">
        <v>25</v>
      </c>
      <c r="J2" s="25" t="s">
        <v>79</v>
      </c>
    </row>
    <row r="3" s="2" customFormat="1" ht="33" customHeight="1" spans="1:10">
      <c r="A3" s="13">
        <v>1</v>
      </c>
      <c r="B3" s="14" t="s">
        <v>123</v>
      </c>
      <c r="C3" s="14" t="s">
        <v>124</v>
      </c>
      <c r="D3" s="14" t="s">
        <v>125</v>
      </c>
      <c r="E3" s="14" t="s">
        <v>126</v>
      </c>
      <c r="F3" s="14" t="s">
        <v>127</v>
      </c>
      <c r="G3" s="14" t="s">
        <v>9</v>
      </c>
      <c r="H3" s="15">
        <v>12282</v>
      </c>
      <c r="I3" s="13">
        <v>2</v>
      </c>
      <c r="J3" s="15">
        <v>1000</v>
      </c>
    </row>
    <row r="4" s="2" customFormat="1" ht="33" customHeight="1" spans="1:10">
      <c r="A4" s="13">
        <v>2</v>
      </c>
      <c r="B4" s="14" t="s">
        <v>128</v>
      </c>
      <c r="C4" s="14" t="s">
        <v>128</v>
      </c>
      <c r="D4" s="14" t="s">
        <v>129</v>
      </c>
      <c r="E4" s="14" t="s">
        <v>130</v>
      </c>
      <c r="F4" s="14" t="s">
        <v>131</v>
      </c>
      <c r="G4" s="14" t="s">
        <v>9</v>
      </c>
      <c r="H4" s="15">
        <f>5369+176+283+5700</f>
        <v>11528</v>
      </c>
      <c r="I4" s="13">
        <v>5</v>
      </c>
      <c r="J4" s="15">
        <v>2500</v>
      </c>
    </row>
    <row r="5" s="2" customFormat="1" ht="47" customHeight="1" spans="1:10">
      <c r="A5" s="13">
        <v>3</v>
      </c>
      <c r="B5" s="14" t="s">
        <v>132</v>
      </c>
      <c r="C5" s="14" t="s">
        <v>132</v>
      </c>
      <c r="D5" s="14" t="s">
        <v>129</v>
      </c>
      <c r="E5" s="14" t="s">
        <v>126</v>
      </c>
      <c r="F5" s="14" t="s">
        <v>133</v>
      </c>
      <c r="G5" s="14" t="s">
        <v>9</v>
      </c>
      <c r="H5" s="15"/>
      <c r="I5" s="13">
        <v>5</v>
      </c>
      <c r="J5" s="15">
        <v>2500</v>
      </c>
    </row>
    <row r="6" s="2" customFormat="1" ht="33" customHeight="1" spans="1:10">
      <c r="A6" s="13">
        <v>4</v>
      </c>
      <c r="B6" s="14" t="s">
        <v>134</v>
      </c>
      <c r="C6" s="14" t="s">
        <v>134</v>
      </c>
      <c r="D6" s="14" t="s">
        <v>135</v>
      </c>
      <c r="E6" s="16" t="s">
        <v>126</v>
      </c>
      <c r="F6" s="14" t="s">
        <v>136</v>
      </c>
      <c r="G6" s="14" t="s">
        <v>9</v>
      </c>
      <c r="H6" s="15">
        <f>21811+18800</f>
        <v>40611</v>
      </c>
      <c r="I6" s="13">
        <v>4</v>
      </c>
      <c r="J6" s="15">
        <v>2000</v>
      </c>
    </row>
    <row r="7" s="3" customFormat="1" ht="33" customHeight="1" spans="1:10">
      <c r="A7" s="13">
        <v>5</v>
      </c>
      <c r="B7" s="17" t="s">
        <v>137</v>
      </c>
      <c r="C7" s="17" t="s">
        <v>137</v>
      </c>
      <c r="D7" s="14" t="s">
        <v>135</v>
      </c>
      <c r="E7" s="18" t="s">
        <v>138</v>
      </c>
      <c r="F7" s="14" t="s">
        <v>139</v>
      </c>
      <c r="G7" s="14" t="s">
        <v>9</v>
      </c>
      <c r="H7" s="15">
        <f>11576</f>
        <v>11576</v>
      </c>
      <c r="I7" s="13">
        <v>2</v>
      </c>
      <c r="J7" s="15">
        <v>1000</v>
      </c>
    </row>
    <row r="8" ht="33" customHeight="1" spans="1:10">
      <c r="A8" s="13">
        <v>6</v>
      </c>
      <c r="B8" s="14" t="s">
        <v>140</v>
      </c>
      <c r="C8" s="14" t="s">
        <v>140</v>
      </c>
      <c r="D8" s="14" t="s">
        <v>135</v>
      </c>
      <c r="E8" s="18" t="s">
        <v>126</v>
      </c>
      <c r="F8" s="13" t="s">
        <v>141</v>
      </c>
      <c r="G8" s="14" t="s">
        <v>9</v>
      </c>
      <c r="H8" s="15"/>
      <c r="I8" s="13">
        <v>1</v>
      </c>
      <c r="J8" s="13">
        <v>500</v>
      </c>
    </row>
    <row r="9" ht="33" customHeight="1" spans="1:10">
      <c r="A9" s="13">
        <v>7</v>
      </c>
      <c r="B9" s="14" t="s">
        <v>142</v>
      </c>
      <c r="C9" s="14" t="s">
        <v>143</v>
      </c>
      <c r="D9" s="14" t="s">
        <v>135</v>
      </c>
      <c r="E9" s="14" t="s">
        <v>138</v>
      </c>
      <c r="F9" s="18" t="s">
        <v>144</v>
      </c>
      <c r="G9" s="14" t="s">
        <v>9</v>
      </c>
      <c r="H9" s="15">
        <f>4336+2895+8744+2174</f>
        <v>18149</v>
      </c>
      <c r="I9" s="15">
        <v>3</v>
      </c>
      <c r="J9" s="13">
        <v>1500</v>
      </c>
    </row>
    <row r="10" ht="33" customHeight="1" spans="1:10">
      <c r="A10" s="13">
        <v>8</v>
      </c>
      <c r="B10" s="14" t="s">
        <v>145</v>
      </c>
      <c r="C10" s="14" t="s">
        <v>145</v>
      </c>
      <c r="D10" s="14" t="s">
        <v>135</v>
      </c>
      <c r="E10" s="14" t="s">
        <v>126</v>
      </c>
      <c r="F10" s="18" t="s">
        <v>146</v>
      </c>
      <c r="G10" s="14" t="s">
        <v>9</v>
      </c>
      <c r="H10" s="15">
        <f>1692+185+46+115+1938+254+46+110+46+115+1797+248+46+115+2080+110+46+630+2212+2065+2338+1017+1648+300+2171+2248+300+2513+300+2358+300+2279+300+300+1583+2678+428+87+3.8</f>
        <v>37047.8</v>
      </c>
      <c r="I10" s="15">
        <v>4</v>
      </c>
      <c r="J10" s="13">
        <v>2000</v>
      </c>
    </row>
    <row r="11" ht="33" customHeight="1" spans="1:10">
      <c r="A11" s="13">
        <v>9</v>
      </c>
      <c r="B11" s="14" t="s">
        <v>147</v>
      </c>
      <c r="C11" s="14" t="s">
        <v>147</v>
      </c>
      <c r="D11" s="19" t="s">
        <v>148</v>
      </c>
      <c r="E11" s="14" t="s">
        <v>149</v>
      </c>
      <c r="F11" s="16" t="s">
        <v>150</v>
      </c>
      <c r="G11" s="14" t="s">
        <v>9</v>
      </c>
      <c r="H11" s="15"/>
      <c r="I11" s="15">
        <v>2</v>
      </c>
      <c r="J11" s="13">
        <v>1000</v>
      </c>
    </row>
    <row r="12" ht="33" customHeight="1" spans="1:10">
      <c r="A12" s="20"/>
      <c r="B12" s="21" t="s">
        <v>15</v>
      </c>
      <c r="C12" s="20"/>
      <c r="D12" s="22"/>
      <c r="E12" s="23"/>
      <c r="F12" s="21"/>
      <c r="G12" s="23"/>
      <c r="H12" s="24"/>
      <c r="I12" s="26"/>
      <c r="J12" s="21">
        <f>SUM(J3:J11)</f>
        <v>14000</v>
      </c>
    </row>
  </sheetData>
  <autoFilter ref="A1:J12">
    <extLst/>
  </autoFilter>
  <mergeCells count="1">
    <mergeCell ref="A1:J1"/>
  </mergeCells>
  <conditionalFormatting sqref="C13:C65527">
    <cfRule type="duplicateValues" dxfId="0" priority="3"/>
  </conditionalFormatting>
  <conditionalFormatting sqref="C1:C2 C12">
    <cfRule type="duplicateValues" dxfId="0" priority="1"/>
  </conditionalFormatting>
  <pageMargins left="0.357638888888889" right="0.357638888888889" top="1" bottom="0.409027777777778" header="0.5" footer="0.30277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2021-10-09T08:29:00Z</dcterms:created>
  <dcterms:modified xsi:type="dcterms:W3CDTF">2022-08-22T03:42:27Z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2052-11.1.0.12302</vt:lpwstr>
  </property>
</Properties>
</file>