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镇" sheetId="6" r:id="rId6"/>
    <sheet name="Sheet1" sheetId="7" r:id="rId7"/>
  </sheets>
  <definedNames>
    <definedName name="_xlnm._FilterDatabase" localSheetId="1" hidden="1">河坝镇!#REF!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1">河坝镇!$A$1:$H$113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4" authorId="0">
      <text>
        <r>
          <rPr>
            <b/>
            <sz val="9"/>
            <rFont val="宋体"/>
            <charset val="134"/>
          </rPr>
          <t>卡号:</t>
        </r>
        <r>
          <rPr>
            <sz val="9"/>
            <rFont val="宋体"/>
            <charset val="134"/>
          </rPr>
          <t xml:space="preserve">
605614010200204684</t>
        </r>
      </text>
    </comment>
    <comment ref="G15" authorId="0">
      <text>
        <r>
          <rPr>
            <b/>
            <sz val="9"/>
            <rFont val="宋体"/>
            <charset val="134"/>
          </rPr>
          <t>何斌卡号:</t>
        </r>
        <r>
          <rPr>
            <sz val="9"/>
            <rFont val="宋体"/>
            <charset val="134"/>
          </rPr>
          <t xml:space="preserve">
6217995610013698490</t>
        </r>
      </text>
    </comment>
    <comment ref="G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6217995610013645855</t>
        </r>
      </text>
    </comment>
    <comment ref="G36" authorId="0">
      <text>
        <r>
          <rPr>
            <sz val="9"/>
            <rFont val="宋体"/>
            <charset val="134"/>
          </rPr>
          <t xml:space="preserve">6217995610010408356
</t>
        </r>
      </text>
    </comment>
    <comment ref="G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6217995610019863619
</t>
        </r>
      </text>
    </comment>
    <comment ref="G44" authorId="0">
      <text>
        <r>
          <rPr>
            <sz val="9"/>
            <rFont val="宋体"/>
            <charset val="134"/>
          </rPr>
          <t xml:space="preserve">王冰身份证：432322194512117726 卡号：605614003200291798
 </t>
        </r>
      </text>
    </comment>
    <comment ref="G47" authorId="0">
      <text>
        <r>
          <rPr>
            <sz val="9"/>
            <rFont val="宋体"/>
            <charset val="134"/>
          </rPr>
          <t xml:space="preserve">岳斌身份证：43232219640116772X
卡号：6217995610004195530
</t>
        </r>
      </text>
    </comment>
    <comment ref="G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刘纯430921198705307721卡号6221805610000949833</t>
        </r>
      </text>
    </comment>
    <comment ref="G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605614010200201854
</t>
        </r>
      </text>
    </comment>
    <comment ref="G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605614030260181027</t>
        </r>
      </text>
    </comment>
    <comment ref="G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6221805610000807635
</t>
        </r>
      </text>
    </comment>
  </commentList>
</comments>
</file>

<file path=xl/sharedStrings.xml><?xml version="1.0" encoding="utf-8"?>
<sst xmlns="http://schemas.openxmlformats.org/spreadsheetml/2006/main" count="1406" uniqueCount="570">
  <si>
    <t>大通湖区2022年11月份城镇低保发放汇总表</t>
  </si>
  <si>
    <t xml:space="preserve">                                       2022/11/18                       单位：户、人、元</t>
  </si>
  <si>
    <t>序号</t>
  </si>
  <si>
    <t>单   位</t>
  </si>
  <si>
    <t xml:space="preserve">保障户数   </t>
  </si>
  <si>
    <t xml:space="preserve">保障人口      </t>
  </si>
  <si>
    <t>月发放金额</t>
  </si>
  <si>
    <t xml:space="preserve">发放水平        </t>
  </si>
  <si>
    <t>河坝镇</t>
  </si>
  <si>
    <t>北洲子镇</t>
  </si>
  <si>
    <t>金盆镇</t>
  </si>
  <si>
    <t>千山红镇</t>
  </si>
  <si>
    <t>南湾湖</t>
  </si>
  <si>
    <t>合计</t>
  </si>
  <si>
    <t>主管领导：            分管领导：                 股室负责人：             制表：刘阳</t>
  </si>
  <si>
    <t>河坝镇2022年11月份城市低保发放花名册</t>
  </si>
  <si>
    <t>单位</t>
  </si>
  <si>
    <t>姓名</t>
  </si>
  <si>
    <t>性别</t>
  </si>
  <si>
    <t>与户主关系</t>
  </si>
  <si>
    <r>
      <rPr>
        <sz val="11"/>
        <rFont val="宋体"/>
        <charset val="134"/>
      </rPr>
      <t>保障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人口</t>
    </r>
  </si>
  <si>
    <t>月保障金</t>
  </si>
  <si>
    <t>备注</t>
  </si>
  <si>
    <t>红旗社区</t>
  </si>
  <si>
    <t>李先云</t>
  </si>
  <si>
    <t>男</t>
  </si>
  <si>
    <t>户主</t>
  </si>
  <si>
    <t>陈琼</t>
  </si>
  <si>
    <t>女</t>
  </si>
  <si>
    <t>郑子元</t>
  </si>
  <si>
    <t>冷长林</t>
  </si>
  <si>
    <t>王超</t>
  </si>
  <si>
    <t>康玉香</t>
  </si>
  <si>
    <t>刘友缘</t>
  </si>
  <si>
    <t>女儿</t>
  </si>
  <si>
    <t>邹学敏</t>
  </si>
  <si>
    <t>徐思维</t>
  </si>
  <si>
    <t>儿子</t>
  </si>
  <si>
    <t>李朝辉</t>
  </si>
  <si>
    <t>夏敏</t>
  </si>
  <si>
    <t>配偶</t>
  </si>
  <si>
    <t>李咏鹏</t>
  </si>
  <si>
    <t>之子</t>
  </si>
  <si>
    <t>金山社区</t>
  </si>
  <si>
    <t>龚丽辉</t>
  </si>
  <si>
    <t>郭镜颐</t>
  </si>
  <si>
    <t>匡文科</t>
  </si>
  <si>
    <t>李荣福</t>
  </si>
  <si>
    <t>张凤英</t>
  </si>
  <si>
    <t>妻子</t>
  </si>
  <si>
    <t>谭凯</t>
  </si>
  <si>
    <t>唐佳</t>
  </si>
  <si>
    <t>唐亮</t>
  </si>
  <si>
    <t>杨辉</t>
  </si>
  <si>
    <t>周胜坤</t>
  </si>
  <si>
    <t>周政文</t>
  </si>
  <si>
    <t>易郑</t>
  </si>
  <si>
    <t>蒋晓桃</t>
  </si>
  <si>
    <t>陈兴让</t>
  </si>
  <si>
    <t>古成菊</t>
  </si>
  <si>
    <t>欧银秀</t>
  </si>
  <si>
    <t>刘超</t>
  </si>
  <si>
    <t>徐新宇</t>
  </si>
  <si>
    <t>刘震</t>
  </si>
  <si>
    <t>陶兴惠</t>
  </si>
  <si>
    <t>何丕连</t>
  </si>
  <si>
    <t>李培珍</t>
  </si>
  <si>
    <t>银海社区</t>
  </si>
  <si>
    <t>左文斌</t>
  </si>
  <si>
    <t>左宗</t>
  </si>
  <si>
    <t>左伶</t>
  </si>
  <si>
    <t>刘建红</t>
  </si>
  <si>
    <t>胡红艳</t>
  </si>
  <si>
    <t>吴磊</t>
  </si>
  <si>
    <t>子</t>
  </si>
  <si>
    <t>袁晓</t>
  </si>
  <si>
    <t>刘腊珍</t>
  </si>
  <si>
    <t>廖新文</t>
  </si>
  <si>
    <t>何楚成</t>
  </si>
  <si>
    <t>杜宏</t>
  </si>
  <si>
    <t>精神分裂症</t>
  </si>
  <si>
    <t>杜诗雨</t>
  </si>
  <si>
    <t>邓子妍</t>
  </si>
  <si>
    <t>陈华林</t>
  </si>
  <si>
    <t>张志军</t>
  </si>
  <si>
    <t>丈夫</t>
  </si>
  <si>
    <t>李辉</t>
  </si>
  <si>
    <t>杨小满</t>
  </si>
  <si>
    <t>黄金武</t>
  </si>
  <si>
    <t>卓卫国</t>
  </si>
  <si>
    <t>张志明</t>
  </si>
  <si>
    <t>刘佳文</t>
  </si>
  <si>
    <t>童琳</t>
  </si>
  <si>
    <t>刘秀芬</t>
  </si>
  <si>
    <t>喻强</t>
  </si>
  <si>
    <t>杨芳</t>
  </si>
  <si>
    <t>朱友云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</si>
  <si>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</si>
  <si>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</si>
  <si>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</si>
  <si>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</si>
  <si>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</si>
  <si>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</si>
  <si>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</si>
  <si>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</si>
  <si>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</si>
  <si>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</si>
  <si>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</si>
  <si>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陈冬香</t>
  </si>
  <si>
    <t>王建滨</t>
  </si>
  <si>
    <t>冯美淋</t>
  </si>
  <si>
    <t>王雪玲</t>
  </si>
  <si>
    <t>王子涵</t>
  </si>
  <si>
    <t>戴献军</t>
  </si>
  <si>
    <t>陈薇</t>
  </si>
  <si>
    <t>唐晓蓝</t>
  </si>
  <si>
    <t>肖政平</t>
  </si>
  <si>
    <t>李德菊</t>
  </si>
  <si>
    <t>赵生才</t>
  </si>
  <si>
    <t>罗顺全</t>
  </si>
  <si>
    <t>周炎钧</t>
  </si>
  <si>
    <t>陈新媛</t>
  </si>
  <si>
    <t>李树民</t>
  </si>
  <si>
    <t>张青云</t>
  </si>
  <si>
    <t>肖同有</t>
  </si>
  <si>
    <t>朱龙芬</t>
  </si>
  <si>
    <t>徐风兰</t>
  </si>
  <si>
    <t>张琦</t>
  </si>
  <si>
    <t>李文理</t>
  </si>
  <si>
    <t>黄瑛</t>
  </si>
  <si>
    <t>黄强华</t>
  </si>
  <si>
    <t>许民</t>
  </si>
  <si>
    <t>尿毒症</t>
  </si>
  <si>
    <t>彭哲学</t>
  </si>
  <si>
    <t>户主脑出血，高血压3级，完全丧失劳动能力，妈妈出走，没回来过，靠爷爷奶奶生活</t>
  </si>
  <si>
    <t>彭佳瑶</t>
  </si>
  <si>
    <t>赵庆民</t>
  </si>
  <si>
    <t>离异，尿毒症</t>
  </si>
  <si>
    <t>唐璐</t>
  </si>
  <si>
    <t>离异，精神不正常，小孩读书，无收入来源</t>
  </si>
  <si>
    <t>黄金龙</t>
  </si>
  <si>
    <t>胡芯悦</t>
  </si>
  <si>
    <t>之女</t>
  </si>
  <si>
    <t>杨红</t>
  </si>
  <si>
    <t>二级视力残疾，一个女儿读大学，重残单人保</t>
  </si>
  <si>
    <t>黄辉</t>
  </si>
  <si>
    <t>患有乳腺癌，妻子高血压三级、中风脑梗赛，女儿刚实习</t>
  </si>
  <si>
    <t>曾文</t>
  </si>
  <si>
    <t>尿毒症，一星期透析两次，未婚，家里房子被抵押</t>
  </si>
  <si>
    <t>代金玉</t>
  </si>
  <si>
    <t>赵闻多</t>
  </si>
  <si>
    <t>精神二级，父亲过世，母亲退休，目前在益阳住院</t>
  </si>
  <si>
    <t>周建平</t>
  </si>
  <si>
    <t>李珂</t>
  </si>
  <si>
    <t>丈夫癌症8月份过世，因病治疗花费几十万，留下孤儿寡母，负债累累</t>
  </si>
  <si>
    <t>刘安琪</t>
  </si>
  <si>
    <t>郝桑</t>
  </si>
  <si>
    <t>精神二级残疾，无生活来源</t>
  </si>
  <si>
    <t>李佳怡</t>
  </si>
  <si>
    <t>二级视力残疾，癫痫病</t>
  </si>
  <si>
    <t>黄亚蓝</t>
  </si>
  <si>
    <t>唐氏儿童，二级精神残疾，父亲过世，母亲带着</t>
  </si>
  <si>
    <t>肖佩群</t>
  </si>
  <si>
    <t>离异，女儿从小被卖，本人二级精神残疾，无任何收入来源</t>
  </si>
  <si>
    <t>吴玉兰</t>
  </si>
  <si>
    <t>本人三级精神残疾，离异多年，跟着母亲住一起，无收入来源</t>
  </si>
  <si>
    <t>北洲子镇2022年11月份城市低保花名册</t>
  </si>
  <si>
    <t>对象
姓名</t>
  </si>
  <si>
    <t>户主
关系</t>
  </si>
  <si>
    <t>保障
人口</t>
  </si>
  <si>
    <t>11月保
障金</t>
  </si>
  <si>
    <t>银辉社区</t>
  </si>
  <si>
    <t>金伟</t>
  </si>
  <si>
    <t>惠农卡</t>
  </si>
  <si>
    <t>邹兵</t>
  </si>
  <si>
    <t>邹钧豪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</si>
  <si>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</si>
  <si>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</si>
  <si>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</si>
  <si>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</si>
  <si>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</si>
  <si>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</si>
  <si>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</si>
  <si>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</si>
  <si>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贺大洲</t>
  </si>
  <si>
    <t>何斌</t>
  </si>
  <si>
    <t>李威</t>
  </si>
  <si>
    <t>王林</t>
  </si>
  <si>
    <t>喻军华</t>
  </si>
  <si>
    <t>刘锐敏</t>
  </si>
  <si>
    <t>李鹏</t>
  </si>
  <si>
    <t>刘谦</t>
  </si>
  <si>
    <t>周贝</t>
  </si>
  <si>
    <t>刘依成</t>
  </si>
  <si>
    <t>万桂松</t>
  </si>
  <si>
    <t>易超</t>
  </si>
  <si>
    <t>王勇</t>
  </si>
  <si>
    <t>罗贝尔</t>
  </si>
  <si>
    <t>罗建平惠农卡</t>
  </si>
  <si>
    <t>关仕元</t>
  </si>
  <si>
    <t>虞思弋</t>
  </si>
  <si>
    <t>宏发社区</t>
  </si>
  <si>
    <t>刘坤</t>
  </si>
  <si>
    <t>D惠农卡</t>
  </si>
  <si>
    <t>彭铁汉</t>
  </si>
  <si>
    <t>胡凤姣</t>
  </si>
  <si>
    <t>杨娜</t>
  </si>
  <si>
    <t>杨悦</t>
  </si>
  <si>
    <t>李建军</t>
  </si>
  <si>
    <t>徐兵华</t>
  </si>
  <si>
    <t>龙勇</t>
  </si>
  <si>
    <t>向晶</t>
  </si>
  <si>
    <t>换卡</t>
  </si>
  <si>
    <t>易娟</t>
  </si>
  <si>
    <t>易娟惠农卡</t>
  </si>
  <si>
    <t>李翔宇</t>
  </si>
  <si>
    <t>易素珍</t>
  </si>
  <si>
    <t>祝希要</t>
  </si>
  <si>
    <t>张三元惠农卡</t>
  </si>
  <si>
    <t>钟海辉</t>
  </si>
  <si>
    <t>彭书凝</t>
  </si>
  <si>
    <t>王冰惠农卡</t>
  </si>
  <si>
    <t>刘伏保</t>
  </si>
  <si>
    <t>曾爱云</t>
  </si>
  <si>
    <t>之妻</t>
  </si>
  <si>
    <t>杨晨文瑞</t>
  </si>
  <si>
    <t>岳斌惠农卡</t>
  </si>
  <si>
    <t>覃芳</t>
  </si>
  <si>
    <t>覃芳惠农卡</t>
  </si>
  <si>
    <t>袁诗佳</t>
  </si>
  <si>
    <t>郭方兰</t>
  </si>
  <si>
    <t>郭方兰惠农卡</t>
  </si>
  <si>
    <t>向家豪</t>
  </si>
  <si>
    <t>黄佳怡</t>
  </si>
  <si>
    <t>谭玉连惠农卡</t>
  </si>
  <si>
    <t>刘志军</t>
  </si>
  <si>
    <t>刘纯惠农卡</t>
  </si>
  <si>
    <t>唐清碧</t>
  </si>
  <si>
    <t>蔡海权惠农卡</t>
  </si>
  <si>
    <t>曹玉霞</t>
  </si>
  <si>
    <t>王思巧</t>
  </si>
  <si>
    <t>陈昭</t>
  </si>
  <si>
    <t>李咏隽</t>
  </si>
  <si>
    <t>李洪亮</t>
  </si>
  <si>
    <t>何淋</t>
  </si>
  <si>
    <t>何景惠农卡</t>
  </si>
  <si>
    <t>林依晨</t>
  </si>
  <si>
    <t>卓珍贵惠农卡</t>
  </si>
  <si>
    <t>杨亮</t>
  </si>
  <si>
    <t>刘倩</t>
  </si>
  <si>
    <t>刘宇轩</t>
  </si>
  <si>
    <t>谭锋</t>
  </si>
  <si>
    <t>文群飞</t>
  </si>
  <si>
    <t>王立平</t>
  </si>
  <si>
    <t>汤正业</t>
  </si>
  <si>
    <t>11月新增</t>
  </si>
  <si>
    <t>合   计</t>
  </si>
  <si>
    <t>备注：A类每月发放标准为430元/人，B类每月发放标准为400元/人，C类每月发放标准为380元/人，D类每月发放标准为280元/人。</t>
  </si>
  <si>
    <t>金盆镇2022年11月份城市低保花名册</t>
  </si>
  <si>
    <t>序
号</t>
  </si>
  <si>
    <t>与户主的关系</t>
  </si>
  <si>
    <t>对象姓名</t>
  </si>
  <si>
    <t>保障人口</t>
  </si>
  <si>
    <t>月保障金（元）</t>
  </si>
  <si>
    <t>困难原因</t>
  </si>
  <si>
    <t>金漉社区</t>
  </si>
  <si>
    <t>龙明</t>
  </si>
  <si>
    <t>儿子患病治疗费用巨大、在长沙打临工</t>
  </si>
  <si>
    <t>刘艳红</t>
  </si>
  <si>
    <t>2013年严重烧伤、照顾儿子住院治疗</t>
  </si>
  <si>
    <t>龙程浩</t>
  </si>
  <si>
    <t>急性淋巴细胞白血病</t>
  </si>
  <si>
    <t>刘学农</t>
  </si>
  <si>
    <t>与妻子离异独自一人抚养三个小孩、在家打临工</t>
  </si>
  <si>
    <t>大女儿</t>
  </si>
  <si>
    <t>刘妍</t>
  </si>
  <si>
    <t xml:space="preserve">金盆镇中学在读 </t>
  </si>
  <si>
    <t>小女儿</t>
  </si>
  <si>
    <t>刘一静</t>
  </si>
  <si>
    <t>金盆镇中心完小在读</t>
  </si>
  <si>
    <t>刘一涵</t>
  </si>
  <si>
    <t>李维</t>
  </si>
  <si>
    <t>精神二级重度残疾、单身一人</t>
  </si>
  <si>
    <t>陈勇</t>
  </si>
  <si>
    <t>病毒性肝炎慢性乙肝、颅脑占位、球后视神经炎、长期服药，妻子户口在村里女儿出嫁</t>
  </si>
  <si>
    <t>陈卫红</t>
  </si>
  <si>
    <t>2018年左脚因骑车摔伤在家休养，儿子患自闭症需康复治疗</t>
  </si>
  <si>
    <t>向晓蓉</t>
  </si>
  <si>
    <t>在家照顾患自闭症的儿子</t>
  </si>
  <si>
    <t>陈梓洋</t>
  </si>
  <si>
    <t>智力二级残疾</t>
  </si>
  <si>
    <t>殷休</t>
  </si>
  <si>
    <t>患强制性脊椎炎长期服药、无劳动能力,父母离异判给母亲庞燕红、庞燕红再婚广州</t>
  </si>
  <si>
    <t>父亲</t>
  </si>
  <si>
    <t>殷端云</t>
  </si>
  <si>
    <t>离异、在家照顾儿子</t>
  </si>
  <si>
    <t>汪玉兰</t>
  </si>
  <si>
    <t>无退休金、离异儿子判给丈夫、患多种疾病生活困难</t>
  </si>
  <si>
    <t>视同户主</t>
  </si>
  <si>
    <t>刘思婷</t>
  </si>
  <si>
    <t>肢体二级重度残疾</t>
  </si>
  <si>
    <t>张婷婷</t>
  </si>
  <si>
    <t>智力三级</t>
  </si>
  <si>
    <t>刘政</t>
  </si>
  <si>
    <t>精神二级重度残疾</t>
  </si>
  <si>
    <t>郭一波</t>
  </si>
  <si>
    <t>曹雪明</t>
  </si>
  <si>
    <t>涂建国</t>
  </si>
  <si>
    <t>患精神疾病、父母死亡、单身一人在外游荡</t>
  </si>
  <si>
    <t>刘鑫</t>
  </si>
  <si>
    <t>肢体一级重度残疾</t>
  </si>
  <si>
    <t>张润秀</t>
  </si>
  <si>
    <t>丈夫因癌过世、无退休金身体差，儿子高雄残疾户口在增福村</t>
  </si>
  <si>
    <t>刘春香</t>
  </si>
  <si>
    <t>离异独自抚养女儿、患腰椎突出和骨质增生</t>
  </si>
  <si>
    <t>李诗琪</t>
  </si>
  <si>
    <t>大学在读</t>
  </si>
  <si>
    <t>昌严</t>
  </si>
  <si>
    <t>范玉珍</t>
  </si>
  <si>
    <t>丧偶、年老多病无退休金</t>
  </si>
  <si>
    <t>李玉玉</t>
  </si>
  <si>
    <t>患多种疾病独自带儿子在长沙、无生活来源</t>
  </si>
  <si>
    <t>李民凡</t>
  </si>
  <si>
    <t>单亲家庭长沙在读</t>
  </si>
  <si>
    <t>刘村</t>
  </si>
  <si>
    <t>离异单身一人儿子判给妻子、下岗智力低无劳动能力</t>
  </si>
  <si>
    <t>丁建新</t>
  </si>
  <si>
    <t>听力一级重度残疾</t>
  </si>
  <si>
    <t>陈玲</t>
  </si>
  <si>
    <t>视力二级重度残疾</t>
  </si>
  <si>
    <t>徐利红</t>
  </si>
  <si>
    <t>单身一人精神二级残疾</t>
  </si>
  <si>
    <t>周尚根</t>
  </si>
  <si>
    <t>妻子因癌死亡、2011年7月直肠癌术后、女儿外嫁</t>
  </si>
  <si>
    <t>曹巧云</t>
  </si>
  <si>
    <t>肢体三级残疾、丈夫户口在大东口村</t>
  </si>
  <si>
    <t>余业彪</t>
  </si>
  <si>
    <t>部队伤残四级、视力三级残疾、离异</t>
  </si>
  <si>
    <t>付欢</t>
  </si>
  <si>
    <t>肢体三级残疾、丈夫及子女户口在沅江农村</t>
  </si>
  <si>
    <t>李炳祥</t>
  </si>
  <si>
    <t>单身一人、身体矮小智力低、劳动能力差</t>
  </si>
  <si>
    <t>黄金俭</t>
  </si>
  <si>
    <t>单身一人、患抑郁症</t>
  </si>
  <si>
    <t>肖剑超</t>
  </si>
  <si>
    <t>打临工、妻子重病死亡治疗费用大儿子读技校</t>
  </si>
  <si>
    <t>肖骅</t>
  </si>
  <si>
    <t>在读技术学校</t>
  </si>
  <si>
    <t>陈军良</t>
  </si>
  <si>
    <t>肢体四级残疾、患骨质增生</t>
  </si>
  <si>
    <t>陈欣怡</t>
  </si>
  <si>
    <t>在读</t>
  </si>
  <si>
    <t>赵丹</t>
  </si>
  <si>
    <t>身体差</t>
  </si>
  <si>
    <t>高嫦艳</t>
  </si>
  <si>
    <t>赵志宏</t>
  </si>
  <si>
    <t>邹菊华</t>
  </si>
  <si>
    <t>离异单身一人儿子判给丈夫、患多种疾病无劳动能力</t>
  </si>
  <si>
    <t>庞红标</t>
  </si>
  <si>
    <t>单身一人、强制隔离戒毒期满回社区生活困难</t>
  </si>
  <si>
    <t>史国祥</t>
  </si>
  <si>
    <t>意外摔伤致小肠破裂穿孔、胸部闭合性损伤、肺挫伤等、离异，小孩在读</t>
  </si>
  <si>
    <t>史广然</t>
  </si>
  <si>
    <t>史鸿雁</t>
  </si>
  <si>
    <t>父母离异、大学在读、父亲重病</t>
  </si>
  <si>
    <t>倪君银</t>
  </si>
  <si>
    <t>单身一人、患化脓性脑膜炎、败血症、糖尿病酮症酸中毒、高血脂症等</t>
  </si>
  <si>
    <t>谭海军</t>
  </si>
  <si>
    <t>视力四级残疾、患糖尿病性增值性视网膜病变、玻璃体积血、高血压病3级极高危、中风后遗症，夫妻关系不好</t>
  </si>
  <si>
    <t>高少阳</t>
  </si>
  <si>
    <t>未婚、患高血压性肾病CKD5期尿毒症期、高血压3级很高危组、痛风等</t>
  </si>
  <si>
    <t>杨立英</t>
  </si>
  <si>
    <t>听力二级残疾无退休金、丈夫摔伤在家休养、女儿聋哑残疾已嫁外省</t>
  </si>
  <si>
    <t>新增重残单人保</t>
  </si>
  <si>
    <t>金桥社区</t>
  </si>
  <si>
    <t>王婷</t>
  </si>
  <si>
    <t>听力二级无劳动能力</t>
  </si>
  <si>
    <t>罗瑷琳</t>
  </si>
  <si>
    <t>精神二级无劳动能力</t>
  </si>
  <si>
    <t>李晗</t>
  </si>
  <si>
    <t>宋琳</t>
  </si>
  <si>
    <t>王佳倩</t>
  </si>
  <si>
    <t>母亲</t>
  </si>
  <si>
    <t>张秋莲</t>
  </si>
  <si>
    <t>离异，小孩读书，负债重</t>
  </si>
  <si>
    <t>妹妹</t>
  </si>
  <si>
    <t>王佳瑶</t>
  </si>
  <si>
    <t>宋星满</t>
  </si>
  <si>
    <t>侏儒多病</t>
  </si>
  <si>
    <t>谭凤华</t>
  </si>
  <si>
    <t>智力障碍未办证</t>
  </si>
  <si>
    <t>宋唯歌</t>
  </si>
  <si>
    <t>智力二级</t>
  </si>
  <si>
    <t>沈辉跃</t>
  </si>
  <si>
    <t>重症胰腺炎</t>
  </si>
  <si>
    <t>粟显菊</t>
  </si>
  <si>
    <t>杨超</t>
  </si>
  <si>
    <t>余治华</t>
  </si>
  <si>
    <t>叶志辉</t>
  </si>
  <si>
    <t>离异，精神二级无劳动能力</t>
  </si>
  <si>
    <t>叶子进</t>
  </si>
  <si>
    <t>肖辉</t>
  </si>
  <si>
    <t>慢性肾衰透析妻儿户口在益阳</t>
  </si>
  <si>
    <t>陈群英</t>
  </si>
  <si>
    <t>离异高血压痛风</t>
  </si>
  <si>
    <t>彭刚华</t>
  </si>
  <si>
    <t>离婚，无儿女，皮肤癌</t>
  </si>
  <si>
    <t>吴安明</t>
  </si>
  <si>
    <t>夫妻无退休工资，妻精神病，家境困难</t>
  </si>
  <si>
    <t>苏汉莲</t>
  </si>
  <si>
    <t>毛瑞秋</t>
  </si>
  <si>
    <t>王晓年</t>
  </si>
  <si>
    <t>丧偶、多病年老无劳动能力</t>
  </si>
  <si>
    <t>周立群</t>
  </si>
  <si>
    <t>单身已人无子女、帕金森症无劳动能力</t>
  </si>
  <si>
    <t>周绍群</t>
  </si>
  <si>
    <t>单身已人无子女，肢体残疾</t>
  </si>
  <si>
    <t>刘云华</t>
  </si>
  <si>
    <t>肢体二级，无劳动能力</t>
  </si>
  <si>
    <t>吴彩莲</t>
  </si>
  <si>
    <t>丈夫患肝癌死亡、本人无业</t>
  </si>
  <si>
    <t>张墩厚</t>
  </si>
  <si>
    <t>智力二级丈夫户口沅江农村</t>
  </si>
  <si>
    <t>龙科旭</t>
  </si>
  <si>
    <t>宋海斌</t>
  </si>
  <si>
    <t>离异，直肠癌，儿子在读</t>
  </si>
  <si>
    <t>宋利</t>
  </si>
  <si>
    <t>曾秀英</t>
  </si>
  <si>
    <t>年老无退休</t>
  </si>
  <si>
    <t>符小平</t>
  </si>
  <si>
    <t>视力一级残疾、子女及爱人户口在益阳</t>
  </si>
  <si>
    <t>熊应球</t>
  </si>
  <si>
    <t>患慢性阻塞性肺病伴急性加重、重病单人保</t>
  </si>
  <si>
    <t>阳泽华</t>
  </si>
  <si>
    <t>患膀胱癌、糖尿病肾病、糖尿病视网膜病变</t>
  </si>
  <si>
    <t>刘伍红</t>
  </si>
  <si>
    <t>离异单身一人儿子判给妻子、患高危高血压三级</t>
  </si>
  <si>
    <t>鲁信仁</t>
  </si>
  <si>
    <t>父亲意外死亡、父母离异判给父亲母亲改嫁</t>
  </si>
  <si>
    <t>刘丽辉</t>
  </si>
  <si>
    <t>患脑溢血、高血压治疗费用大、生活不能自理，丈夫儿子户口在岳阳县、精神二级</t>
  </si>
  <si>
    <t>任卓</t>
  </si>
  <si>
    <t>精神二级残疾、长期服药</t>
  </si>
  <si>
    <t>高曙明</t>
  </si>
  <si>
    <t>单身一人、患高血压、无职业无收入来源</t>
  </si>
  <si>
    <t>彭翔宇</t>
  </si>
  <si>
    <t>父亲2008年病故后母亲离家出走至今无联系、初中在读</t>
  </si>
  <si>
    <t>父母2010年6月离婚协女方已放弃子女抚养权后父亲死亡母亲无联系、初中在读</t>
  </si>
  <si>
    <t>2022年千山红镇11月份城市低保花名册</t>
  </si>
  <si>
    <t>对象代码</t>
  </si>
  <si>
    <t>身份证号码</t>
  </si>
  <si>
    <t>电话号码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</si>
  <si>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</si>
  <si>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</si>
  <si>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</si>
  <si>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</si>
  <si>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</si>
  <si>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</si>
  <si>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</si>
  <si>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</si>
  <si>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</si>
  <si>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</si>
  <si>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</si>
  <si>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</si>
  <si>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</si>
  <si>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</si>
  <si>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</si>
  <si>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</si>
  <si>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</si>
  <si>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</si>
  <si>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</si>
  <si>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</si>
  <si>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曹爱云</t>
  </si>
  <si>
    <t>向长英</t>
  </si>
  <si>
    <t>刘银秀</t>
  </si>
  <si>
    <t>黎贵</t>
  </si>
  <si>
    <t>彭利群</t>
  </si>
  <si>
    <t>黎姗姗</t>
  </si>
  <si>
    <t>孙浩波</t>
  </si>
  <si>
    <t>吴建华</t>
  </si>
  <si>
    <t>鲁三清</t>
  </si>
  <si>
    <t>吴鲁</t>
  </si>
  <si>
    <t>任建国</t>
  </si>
  <si>
    <t>袁洁</t>
  </si>
  <si>
    <t>刘璟</t>
  </si>
  <si>
    <t>钟建明</t>
  </si>
  <si>
    <t>蒋洁珍</t>
  </si>
  <si>
    <t>莫晓琴</t>
  </si>
  <si>
    <t>冯旗</t>
  </si>
  <si>
    <t>万强</t>
  </si>
  <si>
    <t>曹秀英</t>
  </si>
  <si>
    <t>徐志红</t>
  </si>
  <si>
    <t>李勇</t>
  </si>
  <si>
    <t>胡环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</si>
  <si>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</si>
  <si>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</si>
  <si>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</si>
  <si>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</si>
  <si>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</si>
  <si>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</si>
  <si>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</si>
  <si>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赵爱莲</t>
  </si>
  <si>
    <t>何学军</t>
  </si>
  <si>
    <t>周颖</t>
  </si>
  <si>
    <t>张银初</t>
  </si>
  <si>
    <t>曹祥云</t>
  </si>
  <si>
    <t>田可</t>
  </si>
  <si>
    <t>田震</t>
  </si>
  <si>
    <t>蔡菊香</t>
  </si>
  <si>
    <t>曹政斌</t>
  </si>
  <si>
    <t>胡双军</t>
  </si>
  <si>
    <t>张樱杰</t>
  </si>
  <si>
    <t>汤雯靖</t>
  </si>
  <si>
    <t>孙立波</t>
  </si>
  <si>
    <t>孙泽军</t>
  </si>
  <si>
    <t>邱安香</t>
  </si>
  <si>
    <t>本人</t>
  </si>
  <si>
    <t>曹祥元</t>
  </si>
  <si>
    <t>丁世兰</t>
  </si>
  <si>
    <t>刘炎雨</t>
  </si>
  <si>
    <t>刘光荣</t>
  </si>
  <si>
    <t>刘辉光</t>
  </si>
  <si>
    <t>周骏麟</t>
  </si>
  <si>
    <t>桥北社区</t>
  </si>
  <si>
    <t>阳建</t>
  </si>
  <si>
    <t>夏林辉</t>
  </si>
  <si>
    <t>伏建国</t>
  </si>
  <si>
    <t>徐伏珍</t>
  </si>
  <si>
    <t>朱四妹</t>
  </si>
  <si>
    <t>赵国华</t>
  </si>
  <si>
    <t>赵茂</t>
  </si>
  <si>
    <t>赵焰</t>
  </si>
  <si>
    <t>李爱华</t>
  </si>
  <si>
    <t>邓仕雨</t>
  </si>
  <si>
    <t>李慧</t>
  </si>
  <si>
    <t>高昆</t>
  </si>
  <si>
    <t>万三元</t>
  </si>
  <si>
    <t>王双龙</t>
  </si>
  <si>
    <t>吴明照</t>
  </si>
  <si>
    <t>刘翠</t>
  </si>
  <si>
    <t>吴志勇</t>
  </si>
  <si>
    <t>徐次兰</t>
  </si>
  <si>
    <t>吴顺达</t>
  </si>
  <si>
    <t>何平安</t>
  </si>
  <si>
    <t>孙志军</t>
  </si>
  <si>
    <t>孙缘</t>
  </si>
  <si>
    <t>张政华</t>
  </si>
  <si>
    <t>夏建群</t>
  </si>
  <si>
    <t>张文武</t>
  </si>
  <si>
    <t>谢若兵</t>
  </si>
  <si>
    <t>谢紫燕</t>
  </si>
  <si>
    <t>万建良</t>
  </si>
  <si>
    <t>余朝贵</t>
  </si>
  <si>
    <t>啊苦木里染</t>
  </si>
  <si>
    <t>余永萱</t>
  </si>
  <si>
    <t>余水会</t>
  </si>
  <si>
    <t>唐迎春</t>
  </si>
  <si>
    <t>蔡敏</t>
  </si>
  <si>
    <t>谭志鹏</t>
  </si>
  <si>
    <t>南湾湖2022年11月份城镇低保花名册</t>
  </si>
  <si>
    <t>家庭住址</t>
  </si>
  <si>
    <t>户主姓名</t>
  </si>
  <si>
    <t>月保   障金</t>
  </si>
  <si>
    <t>曹美芝</t>
  </si>
  <si>
    <t>游元秀</t>
  </si>
  <si>
    <t>刘克枝</t>
  </si>
  <si>
    <t>杨乐群</t>
  </si>
  <si>
    <t>李旋清</t>
  </si>
  <si>
    <t>肖又云</t>
  </si>
  <si>
    <t>肖建保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</si>
</sst>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6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9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  <scheme val="major"/>
    </font>
    <font>
      <b/>
      <sz val="16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00B05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Arial"/>
      <charset val="0"/>
    </font>
    <font>
      <sz val="10"/>
      <name val="Arial"/>
      <charset val="0"/>
    </font>
    <font>
      <sz val="10"/>
      <color theme="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</font>
    <font>
      <b/>
      <sz val="18"/>
      <name val="仿宋_GB2312"/>
      <charset val="134"/>
    </font>
    <font>
      <sz val="12"/>
      <name val="仿宋_GB2312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14" borderId="20" applyNumberFormat="0" applyAlignment="0" applyProtection="0">
      <alignment vertical="center"/>
    </xf>
    <xf numFmtId="0" fontId="58" fillId="14" borderId="16" applyNumberFormat="0" applyAlignment="0" applyProtection="0">
      <alignment vertical="center"/>
    </xf>
    <xf numFmtId="0" fontId="59" fillId="15" borderId="21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61" fillId="0" borderId="23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4" fillId="0" borderId="0"/>
    <xf numFmtId="0" fontId="8" fillId="0" borderId="0" applyProtection="0">
      <alignment vertical="center"/>
    </xf>
    <xf numFmtId="0" fontId="65" fillId="0" borderId="0">
      <alignment vertical="center"/>
    </xf>
    <xf numFmtId="0" fontId="38" fillId="0" borderId="0"/>
    <xf numFmtId="0" fontId="8" fillId="0" borderId="0" applyProtection="0">
      <alignment vertical="center"/>
    </xf>
    <xf numFmtId="0" fontId="38" fillId="0" borderId="0" applyNumberFormat="0" applyFont="0" applyFill="0" applyBorder="0" applyAlignment="0" applyProtection="0"/>
    <xf numFmtId="0" fontId="14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1" fillId="0" borderId="7" xfId="52" applyFont="1" applyFill="1" applyBorder="1" applyAlignment="1" applyProtection="1">
      <alignment horizontal="center" vertical="center" wrapText="1"/>
    </xf>
    <xf numFmtId="0" fontId="11" fillId="0" borderId="3" xfId="52" applyFont="1" applyFill="1" applyBorder="1" applyAlignment="1" applyProtection="1">
      <alignment horizontal="center" vertical="center" wrapText="1"/>
    </xf>
    <xf numFmtId="0" fontId="11" fillId="0" borderId="2" xfId="52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2" borderId="2" xfId="0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/>
    </xf>
    <xf numFmtId="49" fontId="29" fillId="0" borderId="2" xfId="0" applyNumberFormat="1" applyFont="1" applyFill="1" applyBorder="1" applyAlignment="1" applyProtection="1">
      <alignment horizontal="center" vertical="center" wrapText="1"/>
    </xf>
    <xf numFmtId="49" fontId="28" fillId="0" borderId="2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30" fillId="0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20" fillId="0" borderId="0" xfId="0" applyFont="1">
      <alignment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vertical="center" wrapText="1"/>
    </xf>
    <xf numFmtId="49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49" fontId="28" fillId="0" borderId="5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28" fillId="0" borderId="7" xfId="0" applyNumberFormat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20" fillId="0" borderId="0" xfId="0" applyFont="1" applyFill="1">
      <alignment vertical="center"/>
    </xf>
    <xf numFmtId="0" fontId="30" fillId="0" borderId="5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28" fillId="0" borderId="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0" fontId="34" fillId="0" borderId="2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176" fontId="37" fillId="0" borderId="0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30" applyNumberFormat="1" applyFont="1" applyFill="1" applyBorder="1" applyAlignment="1">
      <alignment horizontal="center" vertical="center" wrapText="1"/>
    </xf>
    <xf numFmtId="176" fontId="31" fillId="0" borderId="2" xfId="0" applyNumberFormat="1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 applyProtection="1">
      <alignment horizontal="center" vertical="center" wrapText="1"/>
    </xf>
    <xf numFmtId="0" fontId="31" fillId="0" borderId="2" xfId="30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 applyProtection="1">
      <alignment horizontal="center" vertical="center" wrapText="1"/>
    </xf>
    <xf numFmtId="0" fontId="38" fillId="0" borderId="2" xfId="0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 applyProtection="1">
      <alignment horizontal="center" vertical="center"/>
    </xf>
    <xf numFmtId="0" fontId="31" fillId="0" borderId="2" xfId="55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</xf>
    <xf numFmtId="176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3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 wrapText="1"/>
    </xf>
    <xf numFmtId="0" fontId="31" fillId="0" borderId="2" xfId="0" applyNumberFormat="1" applyFont="1" applyFill="1" applyBorder="1" applyAlignment="1" applyProtection="1">
      <alignment horizontal="center" vertical="center"/>
    </xf>
    <xf numFmtId="0" fontId="31" fillId="0" borderId="2" xfId="51" applyNumberFormat="1" applyFont="1" applyFill="1" applyBorder="1" applyAlignment="1">
      <alignment horizontal="center" vertical="center" wrapText="1"/>
    </xf>
    <xf numFmtId="49" fontId="31" fillId="0" borderId="2" xfId="51" applyNumberFormat="1" applyFont="1" applyFill="1" applyBorder="1" applyAlignment="1">
      <alignment horizontal="center" vertical="center" wrapText="1"/>
    </xf>
    <xf numFmtId="49" fontId="31" fillId="0" borderId="2" xfId="54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center"/>
    </xf>
    <xf numFmtId="0" fontId="40" fillId="0" borderId="2" xfId="0" applyFont="1" applyFill="1" applyBorder="1" applyAlignment="1" applyProtection="1">
      <alignment horizontal="center" vertical="center"/>
    </xf>
    <xf numFmtId="49" fontId="31" fillId="0" borderId="5" xfId="0" applyNumberFormat="1" applyFont="1" applyFill="1" applyBorder="1" applyAlignment="1" applyProtection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/>
    </xf>
    <xf numFmtId="0" fontId="31" fillId="0" borderId="5" xfId="3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 applyProtection="1">
      <alignment horizontal="center" vertical="center" wrapText="1"/>
    </xf>
    <xf numFmtId="0" fontId="12" fillId="0" borderId="2" xfId="30" applyNumberFormat="1" applyFont="1" applyFill="1" applyBorder="1" applyAlignment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vertical="center"/>
    </xf>
    <xf numFmtId="0" fontId="39" fillId="0" borderId="3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</xf>
    <xf numFmtId="176" fontId="17" fillId="0" borderId="2" xfId="0" applyNumberFormat="1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vertical="center" wrapText="1"/>
    </xf>
    <xf numFmtId="0" fontId="17" fillId="0" borderId="2" xfId="3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176" fontId="38" fillId="0" borderId="2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1" fontId="22" fillId="0" borderId="0" xfId="0" applyNumberFormat="1" applyFont="1" applyFill="1" applyAlignment="1">
      <alignment horizontal="left" vertical="center" wrapText="1"/>
    </xf>
    <xf numFmtId="0" fontId="43" fillId="0" borderId="2" xfId="0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6" fontId="44" fillId="0" borderId="2" xfId="0" applyNumberFormat="1" applyFont="1" applyFill="1" applyBorder="1" applyAlignment="1" applyProtection="1">
      <alignment horizontal="center" vertical="center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401" xfId="48"/>
    <cellStyle name="40% - 强调文字颜色 6" xfId="49" builtinId="51"/>
    <cellStyle name="60% - 强调文字颜色 6" xfId="50" builtinId="52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4" sqref="E4:E8"/>
    </sheetView>
  </sheetViews>
  <sheetFormatPr defaultColWidth="17.5" defaultRowHeight="26" customHeight="1" outlineLevelCol="5"/>
  <cols>
    <col min="1" max="1" width="9" style="186" customWidth="1"/>
    <col min="2" max="2" width="25.5" style="186" customWidth="1"/>
    <col min="3" max="3" width="18.5" style="187" customWidth="1"/>
    <col min="4" max="4" width="17.75" style="187" customWidth="1"/>
    <col min="5" max="5" width="18.75" style="187" customWidth="1"/>
    <col min="6" max="6" width="17.5" style="187" customWidth="1"/>
    <col min="7" max="16369" width="17.5" style="186" customWidth="1"/>
    <col min="16370" max="16384" width="17.5" style="186"/>
  </cols>
  <sheetData>
    <row r="1" s="186" customFormat="1" customHeight="1" spans="1:6">
      <c r="A1" s="188" t="s">
        <v>0</v>
      </c>
      <c r="B1" s="188"/>
      <c r="C1" s="188"/>
      <c r="D1" s="188"/>
      <c r="E1" s="188"/>
      <c r="F1" s="188"/>
    </row>
    <row r="2" s="186" customFormat="1" ht="36" customHeight="1" spans="1:6">
      <c r="A2" s="189" t="s">
        <v>1</v>
      </c>
      <c r="B2" s="189"/>
      <c r="C2" s="189"/>
      <c r="D2" s="189"/>
      <c r="E2" s="189"/>
      <c r="F2" s="189"/>
    </row>
    <row r="3" s="186" customFormat="1" ht="33" customHeight="1" spans="1:6">
      <c r="A3" s="190" t="s">
        <v>2</v>
      </c>
      <c r="B3" s="190" t="s">
        <v>3</v>
      </c>
      <c r="C3" s="190" t="s">
        <v>4</v>
      </c>
      <c r="D3" s="190" t="s">
        <v>5</v>
      </c>
      <c r="E3" s="141" t="s">
        <v>6</v>
      </c>
      <c r="F3" s="191" t="s">
        <v>7</v>
      </c>
    </row>
    <row r="4" s="186" customFormat="1" customHeight="1" spans="1:6">
      <c r="A4" s="190">
        <v>1</v>
      </c>
      <c r="B4" s="190" t="s">
        <v>8</v>
      </c>
      <c r="C4" s="139">
        <v>89</v>
      </c>
      <c r="D4" s="192">
        <v>110</v>
      </c>
      <c r="E4" s="192">
        <v>43860</v>
      </c>
      <c r="F4" s="193">
        <f t="shared" ref="F4:F9" si="0">E4/D4</f>
        <v>398.727272727273</v>
      </c>
    </row>
    <row r="5" s="186" customFormat="1" customHeight="1" spans="1:6">
      <c r="A5" s="190">
        <v>2</v>
      </c>
      <c r="B5" s="190" t="s">
        <v>9</v>
      </c>
      <c r="C5" s="139">
        <v>55</v>
      </c>
      <c r="D5" s="194">
        <v>66</v>
      </c>
      <c r="E5" s="195">
        <v>26160</v>
      </c>
      <c r="F5" s="193">
        <f t="shared" si="0"/>
        <v>396.363636363636</v>
      </c>
    </row>
    <row r="6" s="186" customFormat="1" customHeight="1" spans="1:6">
      <c r="A6" s="190">
        <v>3</v>
      </c>
      <c r="B6" s="196" t="s">
        <v>10</v>
      </c>
      <c r="C6" s="197">
        <v>73</v>
      </c>
      <c r="D6" s="197">
        <v>97</v>
      </c>
      <c r="E6" s="197">
        <v>39810</v>
      </c>
      <c r="F6" s="193">
        <f t="shared" si="0"/>
        <v>410.412371134021</v>
      </c>
    </row>
    <row r="7" s="186" customFormat="1" customHeight="1" spans="1:6">
      <c r="A7" s="196">
        <v>4</v>
      </c>
      <c r="B7" s="196" t="s">
        <v>11</v>
      </c>
      <c r="C7" s="197">
        <v>73</v>
      </c>
      <c r="D7" s="197">
        <v>102</v>
      </c>
      <c r="E7" s="197">
        <v>41530</v>
      </c>
      <c r="F7" s="193">
        <f t="shared" si="0"/>
        <v>407.156862745098</v>
      </c>
    </row>
    <row r="8" s="186" customFormat="1" customHeight="1" spans="1:6">
      <c r="A8" s="190">
        <v>5</v>
      </c>
      <c r="B8" s="190" t="s">
        <v>12</v>
      </c>
      <c r="C8" s="139">
        <v>6</v>
      </c>
      <c r="D8" s="198">
        <v>8</v>
      </c>
      <c r="E8" s="198">
        <v>3440</v>
      </c>
      <c r="F8" s="193">
        <f t="shared" si="0"/>
        <v>430</v>
      </c>
    </row>
    <row r="9" s="186" customFormat="1" customHeight="1" spans="1:6">
      <c r="A9" s="190"/>
      <c r="B9" s="190" t="s">
        <v>13</v>
      </c>
      <c r="C9" s="197">
        <f>SUM(C4:C8)</f>
        <v>296</v>
      </c>
      <c r="D9" s="197">
        <f>SUM(D4:D8)</f>
        <v>383</v>
      </c>
      <c r="E9" s="197">
        <f>SUM(E4:E8)</f>
        <v>154800</v>
      </c>
      <c r="F9" s="193">
        <f t="shared" si="0"/>
        <v>404.177545691906</v>
      </c>
    </row>
    <row r="10" s="186" customFormat="1" customHeight="1" spans="1:6">
      <c r="A10" s="199" t="s">
        <v>14</v>
      </c>
      <c r="B10" s="199"/>
      <c r="C10" s="199"/>
      <c r="D10" s="199"/>
      <c r="E10" s="199"/>
      <c r="F10" s="199"/>
    </row>
    <row r="11" s="186" customFormat="1" customHeight="1" spans="1:6">
      <c r="A11" s="199"/>
      <c r="B11" s="199"/>
      <c r="C11" s="199"/>
      <c r="D11" s="199"/>
      <c r="E11" s="199"/>
      <c r="F11" s="199"/>
    </row>
  </sheetData>
  <mergeCells count="3">
    <mergeCell ref="A1:F1"/>
    <mergeCell ref="A2:F2"/>
    <mergeCell ref="A10:F11"/>
  </mergeCells>
  <pageMargins left="1.29097222222222" right="0.700694444444445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workbookViewId="0">
      <selection activeCell="D10" sqref="D10"/>
    </sheetView>
  </sheetViews>
  <sheetFormatPr defaultColWidth="8.1" defaultRowHeight="18" customHeight="1"/>
  <cols>
    <col min="1" max="1" width="4.1" style="79" customWidth="1"/>
    <col min="2" max="2" width="9" style="137" customWidth="1"/>
    <col min="3" max="3" width="6.875" style="137" customWidth="1"/>
    <col min="4" max="4" width="4.275" style="137" customWidth="1"/>
    <col min="5" max="5" width="6.19166666666667" style="138" customWidth="1"/>
    <col min="6" max="6" width="5.625" style="138" customWidth="1"/>
    <col min="7" max="7" width="6.75" style="137" customWidth="1"/>
    <col min="8" max="8" width="26.25" style="79" customWidth="1"/>
    <col min="9" max="16384" width="8.1" style="136"/>
  </cols>
  <sheetData>
    <row r="1" s="134" customFormat="1" ht="42" customHeight="1" spans="1:8">
      <c r="A1" s="66" t="s">
        <v>15</v>
      </c>
      <c r="B1" s="66"/>
      <c r="C1" s="66"/>
      <c r="D1" s="66"/>
      <c r="E1" s="66"/>
      <c r="F1" s="66"/>
      <c r="G1" s="66"/>
      <c r="H1" s="66"/>
    </row>
    <row r="2" s="135" customFormat="1" ht="38" customHeight="1" spans="1:8">
      <c r="A2" s="139" t="s">
        <v>2</v>
      </c>
      <c r="B2" s="139" t="s">
        <v>16</v>
      </c>
      <c r="C2" s="139" t="s">
        <v>17</v>
      </c>
      <c r="D2" s="139" t="s">
        <v>18</v>
      </c>
      <c r="E2" s="139" t="s">
        <v>19</v>
      </c>
      <c r="F2" s="140" t="s">
        <v>20</v>
      </c>
      <c r="G2" s="141" t="s">
        <v>21</v>
      </c>
      <c r="H2" s="139" t="s">
        <v>22</v>
      </c>
    </row>
    <row r="3" s="135" customFormat="1" ht="20" customHeight="1" spans="1:8">
      <c r="A3" s="142">
        <v>1</v>
      </c>
      <c r="B3" s="143" t="s">
        <v>23</v>
      </c>
      <c r="C3" s="143" t="s">
        <v>24</v>
      </c>
      <c r="D3" s="96" t="s">
        <v>25</v>
      </c>
      <c r="E3" s="96" t="s">
        <v>26</v>
      </c>
      <c r="F3" s="142">
        <v>1</v>
      </c>
      <c r="G3" s="144">
        <v>430</v>
      </c>
      <c r="H3" s="145"/>
    </row>
    <row r="4" s="134" customFormat="1" ht="20" customHeight="1" spans="1:8">
      <c r="A4" s="142">
        <v>2</v>
      </c>
      <c r="B4" s="143" t="s">
        <v>23</v>
      </c>
      <c r="C4" s="143" t="s">
        <v>27</v>
      </c>
      <c r="D4" s="96" t="s">
        <v>28</v>
      </c>
      <c r="E4" s="96" t="s">
        <v>26</v>
      </c>
      <c r="F4" s="142">
        <v>1</v>
      </c>
      <c r="G4" s="144">
        <v>430</v>
      </c>
      <c r="H4" s="146"/>
    </row>
    <row r="5" s="134" customFormat="1" ht="20" customHeight="1" spans="1:8">
      <c r="A5" s="142">
        <v>3</v>
      </c>
      <c r="B5" s="143" t="s">
        <v>23</v>
      </c>
      <c r="C5" s="143" t="s">
        <v>29</v>
      </c>
      <c r="D5" s="96" t="s">
        <v>25</v>
      </c>
      <c r="E5" s="96" t="s">
        <v>26</v>
      </c>
      <c r="F5" s="142">
        <v>1</v>
      </c>
      <c r="G5" s="144">
        <v>430</v>
      </c>
      <c r="H5" s="145"/>
    </row>
    <row r="6" s="134" customFormat="1" ht="20" customHeight="1" spans="1:8">
      <c r="A6" s="142">
        <v>4</v>
      </c>
      <c r="B6" s="143" t="s">
        <v>23</v>
      </c>
      <c r="C6" s="143" t="s">
        <v>30</v>
      </c>
      <c r="D6" s="96" t="e">
        <f>IF(MOD(MID(#REF!,17,1),2),"男","女")</f>
        <v>#REF!</v>
      </c>
      <c r="E6" s="96" t="s">
        <v>26</v>
      </c>
      <c r="F6" s="142">
        <v>1</v>
      </c>
      <c r="G6" s="144">
        <v>430</v>
      </c>
      <c r="H6" s="145"/>
    </row>
    <row r="7" s="134" customFormat="1" ht="20" customHeight="1" spans="1:8">
      <c r="A7" s="142">
        <v>5</v>
      </c>
      <c r="B7" s="143" t="s">
        <v>23</v>
      </c>
      <c r="C7" s="143" t="s">
        <v>31</v>
      </c>
      <c r="D7" s="96" t="s">
        <v>28</v>
      </c>
      <c r="E7" s="96" t="s">
        <v>26</v>
      </c>
      <c r="F7" s="142">
        <v>1</v>
      </c>
      <c r="G7" s="144">
        <v>430</v>
      </c>
      <c r="H7" s="145"/>
    </row>
    <row r="8" s="134" customFormat="1" ht="20" customHeight="1" spans="1:8">
      <c r="A8" s="142">
        <v>6</v>
      </c>
      <c r="B8" s="143" t="s">
        <v>23</v>
      </c>
      <c r="C8" s="143" t="s">
        <v>32</v>
      </c>
      <c r="D8" s="96" t="s">
        <v>28</v>
      </c>
      <c r="E8" s="96" t="s">
        <v>26</v>
      </c>
      <c r="F8" s="142">
        <v>2</v>
      </c>
      <c r="G8" s="144">
        <v>860</v>
      </c>
      <c r="H8" s="146"/>
    </row>
    <row r="9" s="134" customFormat="1" ht="20" customHeight="1" spans="1:8">
      <c r="A9" s="142"/>
      <c r="B9" s="143"/>
      <c r="C9" s="143" t="s">
        <v>33</v>
      </c>
      <c r="D9" s="96" t="s">
        <v>28</v>
      </c>
      <c r="E9" s="96" t="s">
        <v>34</v>
      </c>
      <c r="F9" s="142"/>
      <c r="G9" s="144"/>
      <c r="H9" s="146"/>
    </row>
    <row r="10" s="134" customFormat="1" ht="20" customHeight="1" spans="1:8">
      <c r="A10" s="96">
        <v>7</v>
      </c>
      <c r="B10" s="96" t="s">
        <v>23</v>
      </c>
      <c r="C10" s="147" t="s">
        <v>35</v>
      </c>
      <c r="D10" s="98" t="e">
        <f>IF(MOD(MID(#REF!,17,1),2),"男","女")</f>
        <v>#REF!</v>
      </c>
      <c r="E10" s="98" t="s">
        <v>26</v>
      </c>
      <c r="F10" s="96">
        <v>2</v>
      </c>
      <c r="G10" s="144">
        <v>760</v>
      </c>
      <c r="H10" s="7"/>
    </row>
    <row r="11" s="134" customFormat="1" ht="20" customHeight="1" spans="1:8">
      <c r="A11" s="96"/>
      <c r="B11" s="96"/>
      <c r="C11" s="147" t="s">
        <v>36</v>
      </c>
      <c r="D11" s="98" t="s">
        <v>25</v>
      </c>
      <c r="E11" s="98" t="s">
        <v>37</v>
      </c>
      <c r="F11" s="96"/>
      <c r="G11" s="148"/>
      <c r="H11" s="7"/>
    </row>
    <row r="12" s="134" customFormat="1" ht="20" customHeight="1" spans="1:9">
      <c r="A12" s="96">
        <v>8</v>
      </c>
      <c r="B12" s="149" t="s">
        <v>23</v>
      </c>
      <c r="C12" s="149" t="s">
        <v>38</v>
      </c>
      <c r="D12" s="81" t="s">
        <v>25</v>
      </c>
      <c r="E12" s="81" t="s">
        <v>26</v>
      </c>
      <c r="F12" s="150">
        <v>3</v>
      </c>
      <c r="G12" s="151">
        <v>1290</v>
      </c>
      <c r="H12" s="81"/>
      <c r="I12" s="159"/>
    </row>
    <row r="13" s="134" customFormat="1" ht="20" customHeight="1" spans="1:9">
      <c r="A13" s="96"/>
      <c r="B13" s="149"/>
      <c r="C13" s="149" t="s">
        <v>39</v>
      </c>
      <c r="D13" s="81" t="s">
        <v>28</v>
      </c>
      <c r="E13" s="81" t="s">
        <v>40</v>
      </c>
      <c r="F13" s="150"/>
      <c r="G13" s="151"/>
      <c r="H13" s="81"/>
      <c r="I13" s="159"/>
    </row>
    <row r="14" s="134" customFormat="1" ht="20" customHeight="1" spans="1:9">
      <c r="A14" s="96"/>
      <c r="B14" s="149"/>
      <c r="C14" s="149" t="s">
        <v>41</v>
      </c>
      <c r="D14" s="81" t="s">
        <v>25</v>
      </c>
      <c r="E14" s="81" t="s">
        <v>42</v>
      </c>
      <c r="F14" s="150"/>
      <c r="G14" s="151"/>
      <c r="H14" s="81"/>
      <c r="I14" s="159"/>
    </row>
    <row r="15" s="134" customFormat="1" ht="20" customHeight="1" spans="1:8">
      <c r="A15" s="142">
        <v>9</v>
      </c>
      <c r="B15" s="147" t="s">
        <v>43</v>
      </c>
      <c r="C15" s="147" t="s">
        <v>44</v>
      </c>
      <c r="D15" s="147" t="s">
        <v>28</v>
      </c>
      <c r="E15" s="96" t="s">
        <v>26</v>
      </c>
      <c r="F15" s="142">
        <v>1</v>
      </c>
      <c r="G15" s="144">
        <v>430</v>
      </c>
      <c r="H15" s="146"/>
    </row>
    <row r="16" s="134" customFormat="1" ht="20" customHeight="1" spans="1:8">
      <c r="A16" s="142">
        <v>10</v>
      </c>
      <c r="B16" s="147" t="s">
        <v>43</v>
      </c>
      <c r="C16" s="147" t="s">
        <v>45</v>
      </c>
      <c r="D16" s="147" t="s">
        <v>25</v>
      </c>
      <c r="E16" s="96" t="s">
        <v>26</v>
      </c>
      <c r="F16" s="142">
        <v>1</v>
      </c>
      <c r="G16" s="144">
        <v>430</v>
      </c>
      <c r="H16" s="146"/>
    </row>
    <row r="17" s="134" customFormat="1" ht="20" customHeight="1" spans="1:8">
      <c r="A17" s="142">
        <v>11</v>
      </c>
      <c r="B17" s="147" t="s">
        <v>43</v>
      </c>
      <c r="C17" s="143" t="s">
        <v>46</v>
      </c>
      <c r="D17" s="147" t="s">
        <v>25</v>
      </c>
      <c r="E17" s="96" t="s">
        <v>26</v>
      </c>
      <c r="F17" s="142">
        <v>1</v>
      </c>
      <c r="G17" s="144">
        <v>430</v>
      </c>
      <c r="H17" s="146"/>
    </row>
    <row r="18" s="134" customFormat="1" ht="20" customHeight="1" spans="1:8">
      <c r="A18" s="142">
        <v>12</v>
      </c>
      <c r="B18" s="147" t="s">
        <v>43</v>
      </c>
      <c r="C18" s="143" t="s">
        <v>47</v>
      </c>
      <c r="D18" s="147" t="s">
        <v>25</v>
      </c>
      <c r="E18" s="147" t="s">
        <v>26</v>
      </c>
      <c r="F18" s="142">
        <v>2</v>
      </c>
      <c r="G18" s="144">
        <v>860</v>
      </c>
      <c r="H18" s="146"/>
    </row>
    <row r="19" s="134" customFormat="1" ht="20" customHeight="1" spans="1:8">
      <c r="A19" s="142"/>
      <c r="B19" s="147"/>
      <c r="C19" s="147" t="s">
        <v>48</v>
      </c>
      <c r="D19" s="147" t="s">
        <v>28</v>
      </c>
      <c r="E19" s="147" t="s">
        <v>49</v>
      </c>
      <c r="F19" s="142"/>
      <c r="G19" s="152"/>
      <c r="H19" s="146"/>
    </row>
    <row r="20" s="134" customFormat="1" ht="20" customHeight="1" spans="1:8">
      <c r="A20" s="142">
        <v>13</v>
      </c>
      <c r="B20" s="147" t="s">
        <v>43</v>
      </c>
      <c r="C20" s="143" t="s">
        <v>50</v>
      </c>
      <c r="D20" s="147" t="s">
        <v>25</v>
      </c>
      <c r="E20" s="96" t="s">
        <v>26</v>
      </c>
      <c r="F20" s="142">
        <v>1</v>
      </c>
      <c r="G20" s="144">
        <v>430</v>
      </c>
      <c r="H20" s="146"/>
    </row>
    <row r="21" s="134" customFormat="1" ht="20" customHeight="1" spans="1:8">
      <c r="A21" s="142">
        <v>14</v>
      </c>
      <c r="B21" s="147" t="s">
        <v>43</v>
      </c>
      <c r="C21" s="143" t="s">
        <v>51</v>
      </c>
      <c r="D21" s="147" t="s">
        <v>28</v>
      </c>
      <c r="E21" s="96" t="s">
        <v>26</v>
      </c>
      <c r="F21" s="142">
        <v>1</v>
      </c>
      <c r="G21" s="144">
        <v>430</v>
      </c>
      <c r="H21" s="146"/>
    </row>
    <row r="22" s="134" customFormat="1" ht="20" customHeight="1" spans="1:8">
      <c r="A22" s="142">
        <v>15</v>
      </c>
      <c r="B22" s="147" t="s">
        <v>43</v>
      </c>
      <c r="C22" s="143" t="s">
        <v>52</v>
      </c>
      <c r="D22" s="147" t="s">
        <v>25</v>
      </c>
      <c r="E22" s="147" t="s">
        <v>26</v>
      </c>
      <c r="F22" s="142">
        <v>1</v>
      </c>
      <c r="G22" s="144">
        <v>430</v>
      </c>
      <c r="H22" s="146"/>
    </row>
    <row r="23" s="134" customFormat="1" ht="20" customHeight="1" spans="1:8">
      <c r="A23" s="142">
        <v>16</v>
      </c>
      <c r="B23" s="147" t="s">
        <v>43</v>
      </c>
      <c r="C23" s="143" t="s">
        <v>53</v>
      </c>
      <c r="D23" s="147" t="s">
        <v>25</v>
      </c>
      <c r="E23" s="96" t="s">
        <v>26</v>
      </c>
      <c r="F23" s="142">
        <v>1</v>
      </c>
      <c r="G23" s="144">
        <v>430</v>
      </c>
      <c r="H23" s="146"/>
    </row>
    <row r="24" s="134" customFormat="1" ht="20" customHeight="1" spans="1:8">
      <c r="A24" s="142">
        <v>17</v>
      </c>
      <c r="B24" s="147" t="s">
        <v>43</v>
      </c>
      <c r="C24" s="143" t="s">
        <v>54</v>
      </c>
      <c r="D24" s="147" t="s">
        <v>25</v>
      </c>
      <c r="E24" s="96" t="s">
        <v>26</v>
      </c>
      <c r="F24" s="142">
        <v>1</v>
      </c>
      <c r="G24" s="144">
        <v>430</v>
      </c>
      <c r="H24" s="146"/>
    </row>
    <row r="25" s="134" customFormat="1" ht="20" customHeight="1" spans="1:8">
      <c r="A25" s="142">
        <v>18</v>
      </c>
      <c r="B25" s="147" t="s">
        <v>43</v>
      </c>
      <c r="C25" s="143" t="s">
        <v>55</v>
      </c>
      <c r="D25" s="147" t="s">
        <v>25</v>
      </c>
      <c r="E25" s="96" t="s">
        <v>26</v>
      </c>
      <c r="F25" s="142">
        <v>1</v>
      </c>
      <c r="G25" s="144">
        <v>430</v>
      </c>
      <c r="H25" s="146"/>
    </row>
    <row r="26" s="134" customFormat="1" ht="20" customHeight="1" spans="1:8">
      <c r="A26" s="142">
        <v>19</v>
      </c>
      <c r="B26" s="147" t="s">
        <v>43</v>
      </c>
      <c r="C26" s="147" t="s">
        <v>56</v>
      </c>
      <c r="D26" s="147" t="s">
        <v>25</v>
      </c>
      <c r="E26" s="96" t="s">
        <v>26</v>
      </c>
      <c r="F26" s="142">
        <v>1</v>
      </c>
      <c r="G26" s="153">
        <v>430</v>
      </c>
      <c r="H26" s="154"/>
    </row>
    <row r="27" s="134" customFormat="1" ht="20" customHeight="1" spans="1:8">
      <c r="A27" s="142">
        <v>20</v>
      </c>
      <c r="B27" s="147" t="s">
        <v>43</v>
      </c>
      <c r="C27" s="147" t="s">
        <v>57</v>
      </c>
      <c r="D27" s="147" t="s">
        <v>28</v>
      </c>
      <c r="E27" s="96" t="s">
        <v>26</v>
      </c>
      <c r="F27" s="142">
        <v>1</v>
      </c>
      <c r="G27" s="144">
        <v>430</v>
      </c>
      <c r="H27" s="146"/>
    </row>
    <row r="28" s="134" customFormat="1" ht="20" customHeight="1" spans="1:8">
      <c r="A28" s="142">
        <v>21</v>
      </c>
      <c r="B28" s="147" t="s">
        <v>43</v>
      </c>
      <c r="C28" s="143" t="s">
        <v>58</v>
      </c>
      <c r="D28" s="147" t="s">
        <v>25</v>
      </c>
      <c r="E28" s="147" t="s">
        <v>26</v>
      </c>
      <c r="F28" s="142">
        <v>2</v>
      </c>
      <c r="G28" s="155">
        <v>560</v>
      </c>
      <c r="H28" s="146"/>
    </row>
    <row r="29" s="134" customFormat="1" ht="20" customHeight="1" spans="1:8">
      <c r="A29" s="142"/>
      <c r="B29" s="147"/>
      <c r="C29" s="143" t="s">
        <v>59</v>
      </c>
      <c r="D29" s="147" t="s">
        <v>28</v>
      </c>
      <c r="E29" s="147" t="s">
        <v>49</v>
      </c>
      <c r="F29" s="142"/>
      <c r="G29" s="155"/>
      <c r="H29" s="146"/>
    </row>
    <row r="30" s="134" customFormat="1" ht="20" customHeight="1" spans="1:8">
      <c r="A30" s="142">
        <v>22</v>
      </c>
      <c r="B30" s="147" t="s">
        <v>43</v>
      </c>
      <c r="C30" s="143" t="s">
        <v>60</v>
      </c>
      <c r="D30" s="147" t="s">
        <v>28</v>
      </c>
      <c r="E30" s="96" t="s">
        <v>26</v>
      </c>
      <c r="F30" s="142">
        <v>1</v>
      </c>
      <c r="G30" s="155">
        <v>280</v>
      </c>
      <c r="H30" s="146"/>
    </row>
    <row r="31" s="134" customFormat="1" ht="20" customHeight="1" spans="1:8">
      <c r="A31" s="142">
        <v>23</v>
      </c>
      <c r="B31" s="147" t="s">
        <v>43</v>
      </c>
      <c r="C31" s="143" t="s">
        <v>61</v>
      </c>
      <c r="D31" s="147" t="s">
        <v>25</v>
      </c>
      <c r="E31" s="96" t="s">
        <v>26</v>
      </c>
      <c r="F31" s="142">
        <v>1</v>
      </c>
      <c r="G31" s="144">
        <v>430</v>
      </c>
      <c r="H31" s="146"/>
    </row>
    <row r="32" s="134" customFormat="1" ht="20" customHeight="1" spans="1:8">
      <c r="A32" s="142">
        <v>24</v>
      </c>
      <c r="B32" s="147" t="s">
        <v>43</v>
      </c>
      <c r="C32" s="147" t="s">
        <v>62</v>
      </c>
      <c r="D32" s="147" t="s">
        <v>25</v>
      </c>
      <c r="E32" s="96" t="s">
        <v>26</v>
      </c>
      <c r="F32" s="142">
        <v>1</v>
      </c>
      <c r="G32" s="144">
        <v>430</v>
      </c>
      <c r="H32" s="146"/>
    </row>
    <row r="33" s="134" customFormat="1" ht="20" customHeight="1" spans="1:8">
      <c r="A33" s="142">
        <v>25</v>
      </c>
      <c r="B33" s="147" t="s">
        <v>43</v>
      </c>
      <c r="C33" s="147" t="s">
        <v>63</v>
      </c>
      <c r="D33" s="147" t="s">
        <v>25</v>
      </c>
      <c r="E33" s="96" t="s">
        <v>26</v>
      </c>
      <c r="F33" s="142">
        <v>1</v>
      </c>
      <c r="G33" s="155">
        <v>380</v>
      </c>
      <c r="H33" s="146"/>
    </row>
    <row r="34" s="134" customFormat="1" ht="20" customHeight="1" spans="1:8">
      <c r="A34" s="142">
        <v>26</v>
      </c>
      <c r="B34" s="147" t="s">
        <v>43</v>
      </c>
      <c r="C34" s="147" t="s">
        <v>64</v>
      </c>
      <c r="D34" s="147" t="s">
        <v>28</v>
      </c>
      <c r="E34" s="96" t="s">
        <v>26</v>
      </c>
      <c r="F34" s="142">
        <v>1</v>
      </c>
      <c r="G34" s="144">
        <v>430</v>
      </c>
      <c r="H34" s="146"/>
    </row>
    <row r="35" s="134" customFormat="1" ht="20" customHeight="1" spans="1:8">
      <c r="A35" s="142">
        <v>27</v>
      </c>
      <c r="B35" s="147" t="s">
        <v>43</v>
      </c>
      <c r="C35" s="96" t="s">
        <v>65</v>
      </c>
      <c r="D35" s="96" t="s">
        <v>25</v>
      </c>
      <c r="E35" s="96" t="s">
        <v>26</v>
      </c>
      <c r="F35" s="142">
        <v>2</v>
      </c>
      <c r="G35" s="155">
        <v>560</v>
      </c>
      <c r="H35" s="146"/>
    </row>
    <row r="36" s="134" customFormat="1" ht="20" customHeight="1" spans="1:8">
      <c r="A36" s="142"/>
      <c r="B36" s="147"/>
      <c r="C36" s="143" t="s">
        <v>66</v>
      </c>
      <c r="D36" s="96" t="s">
        <v>28</v>
      </c>
      <c r="E36" s="96" t="s">
        <v>49</v>
      </c>
      <c r="F36" s="142"/>
      <c r="G36" s="144"/>
      <c r="H36" s="146"/>
    </row>
    <row r="37" s="134" customFormat="1" ht="20" customHeight="1" spans="1:8">
      <c r="A37" s="156">
        <v>28</v>
      </c>
      <c r="B37" s="147" t="s">
        <v>67</v>
      </c>
      <c r="C37" s="157" t="s">
        <v>68</v>
      </c>
      <c r="D37" s="96" t="s">
        <v>25</v>
      </c>
      <c r="E37" s="96" t="s">
        <v>26</v>
      </c>
      <c r="F37" s="156">
        <v>3</v>
      </c>
      <c r="G37" s="156">
        <v>840</v>
      </c>
      <c r="H37" s="146"/>
    </row>
    <row r="38" s="134" customFormat="1" ht="20" customHeight="1" spans="1:8">
      <c r="A38" s="156"/>
      <c r="B38" s="147"/>
      <c r="C38" s="157" t="s">
        <v>69</v>
      </c>
      <c r="D38" s="96" t="s">
        <v>25</v>
      </c>
      <c r="E38" s="96" t="s">
        <v>37</v>
      </c>
      <c r="F38" s="156"/>
      <c r="G38" s="156"/>
      <c r="H38" s="146"/>
    </row>
    <row r="39" s="134" customFormat="1" ht="20" customHeight="1" spans="1:8">
      <c r="A39" s="156"/>
      <c r="B39" s="147"/>
      <c r="C39" s="157" t="s">
        <v>70</v>
      </c>
      <c r="D39" s="96" t="s">
        <v>28</v>
      </c>
      <c r="E39" s="96" t="s">
        <v>34</v>
      </c>
      <c r="F39" s="156"/>
      <c r="G39" s="156"/>
      <c r="H39" s="146"/>
    </row>
    <row r="40" s="134" customFormat="1" ht="20" customHeight="1" spans="1:8">
      <c r="A40" s="156">
        <v>29</v>
      </c>
      <c r="B40" s="147" t="s">
        <v>67</v>
      </c>
      <c r="C40" s="157" t="s">
        <v>71</v>
      </c>
      <c r="D40" s="96" t="s">
        <v>28</v>
      </c>
      <c r="E40" s="96" t="s">
        <v>26</v>
      </c>
      <c r="F40" s="156">
        <v>1</v>
      </c>
      <c r="G40" s="144">
        <v>430</v>
      </c>
      <c r="H40" s="146"/>
    </row>
    <row r="41" s="134" customFormat="1" ht="20" customHeight="1" spans="1:8">
      <c r="A41" s="156">
        <v>30</v>
      </c>
      <c r="B41" s="147" t="s">
        <v>67</v>
      </c>
      <c r="C41" s="157" t="s">
        <v>72</v>
      </c>
      <c r="D41" s="96" t="s">
        <v>28</v>
      </c>
      <c r="E41" s="96" t="s">
        <v>26</v>
      </c>
      <c r="F41" s="156">
        <v>2</v>
      </c>
      <c r="G41" s="144">
        <v>860</v>
      </c>
      <c r="H41" s="146"/>
    </row>
    <row r="42" s="134" customFormat="1" ht="20" customHeight="1" spans="1:8">
      <c r="A42" s="156"/>
      <c r="B42" s="147"/>
      <c r="C42" s="147" t="s">
        <v>73</v>
      </c>
      <c r="D42" s="158" t="s">
        <v>74</v>
      </c>
      <c r="E42" s="96" t="s">
        <v>37</v>
      </c>
      <c r="F42" s="156"/>
      <c r="G42" s="156"/>
      <c r="H42" s="146"/>
    </row>
    <row r="43" s="134" customFormat="1" ht="20" customHeight="1" spans="1:8">
      <c r="A43" s="156">
        <v>31</v>
      </c>
      <c r="B43" s="147" t="s">
        <v>67</v>
      </c>
      <c r="C43" s="157" t="s">
        <v>75</v>
      </c>
      <c r="D43" s="96" t="s">
        <v>28</v>
      </c>
      <c r="E43" s="96" t="s">
        <v>26</v>
      </c>
      <c r="F43" s="156">
        <v>1</v>
      </c>
      <c r="G43" s="144">
        <v>430</v>
      </c>
      <c r="H43" s="146"/>
    </row>
    <row r="44" s="134" customFormat="1" ht="20" customHeight="1" spans="1:8">
      <c r="A44" s="156">
        <v>32</v>
      </c>
      <c r="B44" s="147" t="s">
        <v>67</v>
      </c>
      <c r="C44" s="157" t="s">
        <v>76</v>
      </c>
      <c r="D44" s="96" t="s">
        <v>28</v>
      </c>
      <c r="E44" s="96" t="s">
        <v>26</v>
      </c>
      <c r="F44" s="156">
        <v>1</v>
      </c>
      <c r="G44" s="144">
        <v>430</v>
      </c>
      <c r="H44" s="146"/>
    </row>
    <row r="45" s="134" customFormat="1" ht="20" customHeight="1" spans="1:8">
      <c r="A45" s="156">
        <v>33</v>
      </c>
      <c r="B45" s="147" t="s">
        <v>67</v>
      </c>
      <c r="C45" s="143" t="s">
        <v>77</v>
      </c>
      <c r="D45" s="96" t="s">
        <v>25</v>
      </c>
      <c r="E45" s="96" t="s">
        <v>26</v>
      </c>
      <c r="F45" s="152">
        <v>1</v>
      </c>
      <c r="G45" s="144">
        <v>430</v>
      </c>
      <c r="H45" s="146"/>
    </row>
    <row r="46" s="134" customFormat="1" ht="20" customHeight="1" spans="1:8">
      <c r="A46" s="156">
        <v>34</v>
      </c>
      <c r="B46" s="147" t="s">
        <v>67</v>
      </c>
      <c r="C46" s="143" t="s">
        <v>78</v>
      </c>
      <c r="D46" s="96" t="s">
        <v>25</v>
      </c>
      <c r="E46" s="96" t="s">
        <v>26</v>
      </c>
      <c r="F46" s="152">
        <v>1</v>
      </c>
      <c r="G46" s="144">
        <v>430</v>
      </c>
      <c r="H46" s="146"/>
    </row>
    <row r="47" s="134" customFormat="1" ht="20" customHeight="1" spans="1:8">
      <c r="A47" s="156">
        <v>35</v>
      </c>
      <c r="B47" s="147" t="s">
        <v>67</v>
      </c>
      <c r="C47" s="143" t="s">
        <v>79</v>
      </c>
      <c r="D47" s="96" t="s">
        <v>25</v>
      </c>
      <c r="E47" s="96" t="s">
        <v>26</v>
      </c>
      <c r="F47" s="152">
        <v>2</v>
      </c>
      <c r="G47" s="144">
        <v>860</v>
      </c>
      <c r="H47" s="7" t="s">
        <v>80</v>
      </c>
    </row>
    <row r="48" s="134" customFormat="1" ht="20" customHeight="1" spans="1:8">
      <c r="A48" s="152"/>
      <c r="B48" s="147"/>
      <c r="C48" s="143" t="s">
        <v>81</v>
      </c>
      <c r="D48" s="96" t="s">
        <v>28</v>
      </c>
      <c r="E48" s="96" t="s">
        <v>34</v>
      </c>
      <c r="F48" s="152"/>
      <c r="G48" s="152"/>
      <c r="H48" s="146"/>
    </row>
    <row r="49" s="134" customFormat="1" ht="20" customHeight="1" spans="1:8">
      <c r="A49" s="152">
        <v>36</v>
      </c>
      <c r="B49" s="147" t="s">
        <v>67</v>
      </c>
      <c r="C49" s="143" t="s">
        <v>82</v>
      </c>
      <c r="D49" s="96" t="s">
        <v>28</v>
      </c>
      <c r="E49" s="96" t="s">
        <v>26</v>
      </c>
      <c r="F49" s="152">
        <v>1</v>
      </c>
      <c r="G49" s="144">
        <v>430</v>
      </c>
      <c r="H49" s="146"/>
    </row>
    <row r="50" s="134" customFormat="1" ht="20" customHeight="1" spans="1:8">
      <c r="A50" s="152">
        <v>37</v>
      </c>
      <c r="B50" s="147" t="s">
        <v>67</v>
      </c>
      <c r="C50" s="143" t="s">
        <v>83</v>
      </c>
      <c r="D50" s="96" t="s">
        <v>28</v>
      </c>
      <c r="E50" s="96" t="s">
        <v>26</v>
      </c>
      <c r="F50" s="152">
        <v>2</v>
      </c>
      <c r="G50" s="144">
        <v>860</v>
      </c>
      <c r="H50" s="146"/>
    </row>
    <row r="51" s="134" customFormat="1" ht="20" customHeight="1" spans="1:8">
      <c r="A51" s="152"/>
      <c r="B51" s="147"/>
      <c r="C51" s="143" t="s">
        <v>84</v>
      </c>
      <c r="D51" s="96" t="s">
        <v>25</v>
      </c>
      <c r="E51" s="96" t="s">
        <v>85</v>
      </c>
      <c r="F51" s="152"/>
      <c r="G51" s="152"/>
      <c r="H51" s="146"/>
    </row>
    <row r="52" s="134" customFormat="1" ht="20" customHeight="1" spans="1:8">
      <c r="A52" s="152">
        <v>38</v>
      </c>
      <c r="B52" s="147" t="s">
        <v>67</v>
      </c>
      <c r="C52" s="143" t="s">
        <v>86</v>
      </c>
      <c r="D52" s="96" t="s">
        <v>25</v>
      </c>
      <c r="E52" s="96" t="s">
        <v>26</v>
      </c>
      <c r="F52" s="152">
        <v>1</v>
      </c>
      <c r="G52" s="155">
        <v>380</v>
      </c>
      <c r="H52" s="146"/>
    </row>
    <row r="53" s="134" customFormat="1" ht="20" customHeight="1" spans="1:8">
      <c r="A53" s="152">
        <v>39</v>
      </c>
      <c r="B53" s="147" t="s">
        <v>67</v>
      </c>
      <c r="C53" s="96" t="s">
        <v>87</v>
      </c>
      <c r="D53" s="96" t="s">
        <v>28</v>
      </c>
      <c r="E53" s="96" t="s">
        <v>26</v>
      </c>
      <c r="F53" s="96">
        <v>1</v>
      </c>
      <c r="G53" s="144">
        <v>430</v>
      </c>
      <c r="H53" s="146"/>
    </row>
    <row r="54" s="134" customFormat="1" ht="20" customHeight="1" spans="1:8">
      <c r="A54" s="152">
        <v>40</v>
      </c>
      <c r="B54" s="147" t="s">
        <v>67</v>
      </c>
      <c r="C54" s="96" t="s">
        <v>88</v>
      </c>
      <c r="D54" s="96" t="s">
        <v>25</v>
      </c>
      <c r="E54" s="96" t="s">
        <v>26</v>
      </c>
      <c r="F54" s="96">
        <v>1</v>
      </c>
      <c r="G54" s="144">
        <v>430</v>
      </c>
      <c r="H54" s="146"/>
    </row>
    <row r="55" s="134" customFormat="1" ht="20" customHeight="1" spans="1:8">
      <c r="A55" s="152">
        <v>41</v>
      </c>
      <c r="B55" s="147" t="s">
        <v>67</v>
      </c>
      <c r="C55" s="143" t="s">
        <v>89</v>
      </c>
      <c r="D55" s="96" t="s">
        <v>25</v>
      </c>
      <c r="E55" s="96" t="s">
        <v>26</v>
      </c>
      <c r="F55" s="152">
        <v>1</v>
      </c>
      <c r="G55" s="144">
        <v>430</v>
      </c>
      <c r="H55" s="146"/>
    </row>
    <row r="56" s="134" customFormat="1" ht="20" customHeight="1" spans="1:8">
      <c r="A56" s="152">
        <v>42</v>
      </c>
      <c r="B56" s="147" t="s">
        <v>67</v>
      </c>
      <c r="C56" s="143" t="s">
        <v>90</v>
      </c>
      <c r="D56" s="96" t="s">
        <v>25</v>
      </c>
      <c r="E56" s="96" t="s">
        <v>26</v>
      </c>
      <c r="F56" s="152">
        <v>1</v>
      </c>
      <c r="G56" s="144">
        <v>430</v>
      </c>
      <c r="H56" s="146"/>
    </row>
    <row r="57" s="134" customFormat="1" ht="20" customHeight="1" spans="1:8">
      <c r="A57" s="152">
        <v>43</v>
      </c>
      <c r="B57" s="147" t="s">
        <v>67</v>
      </c>
      <c r="C57" s="143" t="s">
        <v>91</v>
      </c>
      <c r="D57" s="96" t="s">
        <v>28</v>
      </c>
      <c r="E57" s="96" t="s">
        <v>26</v>
      </c>
      <c r="F57" s="152">
        <v>1</v>
      </c>
      <c r="G57" s="144">
        <v>430</v>
      </c>
      <c r="H57" s="146"/>
    </row>
    <row r="58" s="134" customFormat="1" ht="20" customHeight="1" spans="1:8">
      <c r="A58" s="152">
        <v>44</v>
      </c>
      <c r="B58" s="147" t="s">
        <v>67</v>
      </c>
      <c r="C58" s="143" t="s">
        <v>92</v>
      </c>
      <c r="D58" s="96" t="s">
        <v>28</v>
      </c>
      <c r="E58" s="96" t="s">
        <v>26</v>
      </c>
      <c r="F58" s="152">
        <v>1</v>
      </c>
      <c r="G58" s="144">
        <v>430</v>
      </c>
      <c r="H58" s="7" t="s">
        <v>93</v>
      </c>
    </row>
    <row r="59" s="134" customFormat="1" ht="20" customHeight="1" spans="1:8">
      <c r="A59" s="152">
        <v>45</v>
      </c>
      <c r="B59" s="147" t="s">
        <v>67</v>
      </c>
      <c r="C59" s="143" t="s">
        <v>94</v>
      </c>
      <c r="D59" s="96" t="s">
        <v>25</v>
      </c>
      <c r="E59" s="96" t="s">
        <v>26</v>
      </c>
      <c r="F59" s="152">
        <v>1</v>
      </c>
      <c r="G59" s="144">
        <v>430</v>
      </c>
      <c r="H59" s="146"/>
    </row>
    <row r="60" s="134" customFormat="1" ht="20" customHeight="1" spans="1:8">
      <c r="A60" s="152">
        <v>46</v>
      </c>
      <c r="B60" s="152" t="s">
        <v>67</v>
      </c>
      <c r="C60" s="152" t="s">
        <v>95</v>
      </c>
      <c r="D60" s="152" t="s">
        <v>28</v>
      </c>
      <c r="E60" s="96" t="s">
        <v>26</v>
      </c>
      <c r="F60" s="152">
        <v>1</v>
      </c>
      <c r="G60" s="144">
        <v>430</v>
      </c>
      <c r="H60" s="146"/>
    </row>
    <row r="61" s="134" customFormat="1" ht="20" customHeight="1" spans="1:8">
      <c r="A61" s="152">
        <v>47</v>
      </c>
      <c r="B61" s="152" t="s">
        <v>67</v>
      </c>
      <c r="C61" s="152" t="s">
        <v>96</v>
      </c>
      <c r="D61" s="152" t="s">
        <v>28</v>
      </c>
      <c r="E61" s="96" t="s">
        <v>26</v>
      </c>
      <c r="F61" s="152">
        <v>1</v>
      </c>
      <c r="G61" s="144">
        <v>430</v>
      </c>
      <c r="H61" s="146"/>
    </row>
    <row r="62" s="134" customFormat="1" ht="20" customHeight="1" spans="1:8">
      <c r="A62" s="152">
        <v>48</v>
      </c>
      <c r="B62" s="152" t="s">
        <v>67</v>
      </c>
      <c r="C62" s="152" t="s">
        <v>31</v>
      </c>
      <c r="D62" s="152" t="s">
        <v>25</v>
      </c>
      <c r="E62" s="96" t="s">
        <v>26</v>
      </c>
      <c r="F62" s="152">
        <v>1</v>
      </c>
      <c r="G62" s="144">
        <v>430</v>
      </c>
      <c r="H62" s="7"/>
    </row>
    <row r="63" s="134" customFormat="1" ht="20" customHeight="1" spans="1:8">
      <c r="A63" s="152">
        <v>49</v>
      </c>
      <c r="B63" s="147" t="s">
        <v>67</v>
      </c>
      <c r="C63" s="143" t="s">
        <v>97</v>
      </c>
      <c r="D63" s="96" t="s">
        <v>28</v>
      </c>
      <c r="E63" s="96" t="s">
        <v>26</v>
      </c>
      <c r="F63" s="142">
        <v>1</v>
      </c>
      <c r="G63" s="144">
        <v>430</v>
      </c>
      <c r="H63" s="7"/>
    </row>
    <row r="64" s="134" customFormat="1" ht="20" customHeight="1" spans="1:8">
      <c r="A64" s="152">
        <v>50</v>
      </c>
      <c r="B64" s="147" t="s">
        <v>67</v>
      </c>
      <c r="C64" s="143" t="s">
        <v>98</v>
      </c>
      <c r="D64" s="96" t="s">
        <v>28</v>
      </c>
      <c r="E64" s="96" t="s">
        <v>26</v>
      </c>
      <c r="F64" s="142">
        <v>1</v>
      </c>
      <c r="G64" s="155">
        <v>380</v>
      </c>
      <c r="H64" s="7"/>
    </row>
    <row r="65" s="134" customFormat="1" ht="20" customHeight="1" spans="1:8">
      <c r="A65" s="152">
        <v>51</v>
      </c>
      <c r="B65" s="147" t="s">
        <v>67</v>
      </c>
      <c r="C65" s="143" t="s">
        <v>99</v>
      </c>
      <c r="D65" s="96" t="s">
        <v>25</v>
      </c>
      <c r="E65" s="96" t="s">
        <v>26</v>
      </c>
      <c r="F65" s="142">
        <v>1</v>
      </c>
      <c r="G65" s="144">
        <v>430</v>
      </c>
      <c r="H65" s="7"/>
    </row>
    <row r="66" s="134" customFormat="1" ht="20" customHeight="1" spans="1:8">
      <c r="A66" s="152">
        <v>52</v>
      </c>
      <c r="B66" s="147" t="s">
        <v>67</v>
      </c>
      <c r="C66" s="143" t="s">
        <v>100</v>
      </c>
      <c r="D66" s="96" t="s">
        <v>28</v>
      </c>
      <c r="E66" s="96" t="s">
        <v>26</v>
      </c>
      <c r="F66" s="142">
        <v>1</v>
      </c>
      <c r="G66" s="155">
        <v>380</v>
      </c>
      <c r="H66" s="7"/>
    </row>
    <row r="67" s="134" customFormat="1" ht="20" customHeight="1" spans="1:8">
      <c r="A67" s="152">
        <v>53</v>
      </c>
      <c r="B67" s="147" t="s">
        <v>67</v>
      </c>
      <c r="C67" s="143" t="s">
        <v>101</v>
      </c>
      <c r="D67" s="152" t="s">
        <v>25</v>
      </c>
      <c r="E67" s="96" t="s">
        <v>26</v>
      </c>
      <c r="F67" s="142">
        <v>1</v>
      </c>
      <c r="G67" s="155">
        <v>380</v>
      </c>
      <c r="H67" s="7"/>
    </row>
    <row r="68" s="134" customFormat="1" ht="20" customHeight="1" spans="1:8">
      <c r="A68" s="152">
        <v>54</v>
      </c>
      <c r="B68" s="147" t="s">
        <v>67</v>
      </c>
      <c r="C68" s="143" t="s">
        <v>102</v>
      </c>
      <c r="D68" s="152" t="s">
        <v>25</v>
      </c>
      <c r="E68" s="96" t="s">
        <v>26</v>
      </c>
      <c r="F68" s="142">
        <v>1</v>
      </c>
      <c r="G68" s="155">
        <v>380</v>
      </c>
      <c r="H68" s="7"/>
    </row>
    <row r="69" s="134" customFormat="1" ht="20" customHeight="1" spans="1:8">
      <c r="A69" s="152">
        <v>55</v>
      </c>
      <c r="B69" s="147" t="s">
        <v>67</v>
      </c>
      <c r="C69" s="143" t="s">
        <v>103</v>
      </c>
      <c r="D69" s="152" t="s">
        <v>25</v>
      </c>
      <c r="E69" s="96" t="s">
        <v>26</v>
      </c>
      <c r="F69" s="142">
        <v>1</v>
      </c>
      <c r="G69" s="155">
        <v>380</v>
      </c>
      <c r="H69" s="7"/>
    </row>
    <row r="70" s="134" customFormat="1" ht="20" customHeight="1" spans="1:8">
      <c r="A70" s="152">
        <v>56</v>
      </c>
      <c r="B70" s="147" t="s">
        <v>67</v>
      </c>
      <c r="C70" s="143" t="s">
        <v>104</v>
      </c>
      <c r="D70" s="152" t="s">
        <v>25</v>
      </c>
      <c r="E70" s="96" t="s">
        <v>26</v>
      </c>
      <c r="F70" s="142">
        <v>1</v>
      </c>
      <c r="G70" s="155">
        <v>380</v>
      </c>
      <c r="H70" s="7"/>
    </row>
    <row r="71" s="134" customFormat="1" ht="20" customHeight="1" spans="1:8">
      <c r="A71" s="152">
        <v>57</v>
      </c>
      <c r="B71" s="147" t="s">
        <v>67</v>
      </c>
      <c r="C71" s="143" t="s">
        <v>105</v>
      </c>
      <c r="D71" s="96" t="s">
        <v>28</v>
      </c>
      <c r="E71" s="96" t="s">
        <v>26</v>
      </c>
      <c r="F71" s="142">
        <v>1</v>
      </c>
      <c r="G71" s="144">
        <v>430</v>
      </c>
      <c r="H71" s="7"/>
    </row>
    <row r="72" s="134" customFormat="1" ht="20" customHeight="1" spans="1:8">
      <c r="A72" s="152">
        <v>58</v>
      </c>
      <c r="B72" s="147" t="s">
        <v>106</v>
      </c>
      <c r="C72" s="147" t="s">
        <v>107</v>
      </c>
      <c r="D72" s="98" t="s">
        <v>25</v>
      </c>
      <c r="E72" s="96" t="s">
        <v>26</v>
      </c>
      <c r="F72" s="142">
        <v>1</v>
      </c>
      <c r="G72" s="144">
        <v>430</v>
      </c>
      <c r="H72" s="7" t="s">
        <v>108</v>
      </c>
    </row>
    <row r="73" s="134" customFormat="1" ht="20" customHeight="1" spans="1:8">
      <c r="A73" s="152">
        <v>59</v>
      </c>
      <c r="B73" s="147" t="s">
        <v>106</v>
      </c>
      <c r="C73" s="147" t="s">
        <v>109</v>
      </c>
      <c r="D73" s="98" t="s">
        <v>28</v>
      </c>
      <c r="E73" s="96" t="s">
        <v>26</v>
      </c>
      <c r="F73" s="142">
        <v>1</v>
      </c>
      <c r="G73" s="144">
        <v>430</v>
      </c>
      <c r="H73" s="146"/>
    </row>
    <row r="74" s="134" customFormat="1" ht="20" customHeight="1" spans="1:8">
      <c r="A74" s="152">
        <v>60</v>
      </c>
      <c r="B74" s="147" t="s">
        <v>106</v>
      </c>
      <c r="C74" s="147" t="s">
        <v>110</v>
      </c>
      <c r="D74" s="98" t="s">
        <v>28</v>
      </c>
      <c r="E74" s="96" t="s">
        <v>26</v>
      </c>
      <c r="F74" s="142">
        <v>1</v>
      </c>
      <c r="G74" s="144">
        <v>430</v>
      </c>
      <c r="H74" s="146"/>
    </row>
    <row r="75" s="134" customFormat="1" ht="20" customHeight="1" spans="1:8">
      <c r="A75" s="152">
        <v>61</v>
      </c>
      <c r="B75" s="147" t="s">
        <v>106</v>
      </c>
      <c r="C75" s="155" t="s">
        <v>111</v>
      </c>
      <c r="D75" s="98" t="s">
        <v>28</v>
      </c>
      <c r="E75" s="98" t="s">
        <v>26</v>
      </c>
      <c r="F75" s="142">
        <v>2</v>
      </c>
      <c r="G75" s="144">
        <v>760</v>
      </c>
      <c r="H75" s="146"/>
    </row>
    <row r="76" s="134" customFormat="1" ht="20" customHeight="1" spans="1:8">
      <c r="A76" s="142"/>
      <c r="B76" s="147"/>
      <c r="C76" s="143" t="s">
        <v>112</v>
      </c>
      <c r="D76" s="96" t="s">
        <v>25</v>
      </c>
      <c r="E76" s="96" t="s">
        <v>37</v>
      </c>
      <c r="F76" s="142"/>
      <c r="G76" s="144"/>
      <c r="H76" s="146"/>
    </row>
    <row r="77" s="134" customFormat="1" ht="20" customHeight="1" spans="1:8">
      <c r="A77" s="142">
        <v>62</v>
      </c>
      <c r="B77" s="147" t="s">
        <v>106</v>
      </c>
      <c r="C77" s="147" t="s">
        <v>113</v>
      </c>
      <c r="D77" s="98" t="s">
        <v>28</v>
      </c>
      <c r="E77" s="96" t="s">
        <v>26</v>
      </c>
      <c r="F77" s="142">
        <v>1</v>
      </c>
      <c r="G77" s="144">
        <v>430</v>
      </c>
      <c r="H77" s="146"/>
    </row>
    <row r="78" s="134" customFormat="1" ht="20" customHeight="1" spans="1:8">
      <c r="A78" s="142">
        <v>63</v>
      </c>
      <c r="B78" s="147" t="s">
        <v>106</v>
      </c>
      <c r="C78" s="147" t="s">
        <v>114</v>
      </c>
      <c r="D78" s="98" t="s">
        <v>28</v>
      </c>
      <c r="E78" s="96" t="s">
        <v>26</v>
      </c>
      <c r="F78" s="142">
        <v>1</v>
      </c>
      <c r="G78" s="144">
        <v>430</v>
      </c>
      <c r="H78" s="146"/>
    </row>
    <row r="79" s="134" customFormat="1" ht="20" customHeight="1" spans="1:8">
      <c r="A79" s="142">
        <v>64</v>
      </c>
      <c r="B79" s="147" t="s">
        <v>106</v>
      </c>
      <c r="C79" s="147" t="s">
        <v>115</v>
      </c>
      <c r="D79" s="98" t="s">
        <v>28</v>
      </c>
      <c r="E79" s="96" t="s">
        <v>26</v>
      </c>
      <c r="F79" s="142">
        <v>1</v>
      </c>
      <c r="G79" s="144">
        <v>430</v>
      </c>
      <c r="H79" s="146"/>
    </row>
    <row r="80" s="134" customFormat="1" ht="20" customHeight="1" spans="1:8">
      <c r="A80" s="142">
        <v>65</v>
      </c>
      <c r="B80" s="147" t="s">
        <v>106</v>
      </c>
      <c r="C80" s="147" t="s">
        <v>116</v>
      </c>
      <c r="D80" s="98" t="s">
        <v>25</v>
      </c>
      <c r="E80" s="96" t="s">
        <v>26</v>
      </c>
      <c r="F80" s="142">
        <v>1</v>
      </c>
      <c r="G80" s="144">
        <v>430</v>
      </c>
      <c r="H80" s="146"/>
    </row>
    <row r="81" s="134" customFormat="1" ht="20" customHeight="1" spans="1:8">
      <c r="A81" s="142">
        <v>66</v>
      </c>
      <c r="B81" s="147" t="s">
        <v>106</v>
      </c>
      <c r="C81" s="147" t="s">
        <v>117</v>
      </c>
      <c r="D81" s="98" t="s">
        <v>25</v>
      </c>
      <c r="E81" s="98" t="s">
        <v>26</v>
      </c>
      <c r="F81" s="142">
        <v>1</v>
      </c>
      <c r="G81" s="155">
        <v>280</v>
      </c>
      <c r="H81" s="146"/>
    </row>
    <row r="82" s="134" customFormat="1" ht="20" customHeight="1" spans="1:8">
      <c r="A82" s="142">
        <v>67</v>
      </c>
      <c r="B82" s="147" t="s">
        <v>106</v>
      </c>
      <c r="C82" s="147" t="s">
        <v>118</v>
      </c>
      <c r="D82" s="98" t="s">
        <v>25</v>
      </c>
      <c r="E82" s="96" t="s">
        <v>26</v>
      </c>
      <c r="F82" s="142">
        <v>1</v>
      </c>
      <c r="G82" s="155">
        <v>380</v>
      </c>
      <c r="H82" s="146"/>
    </row>
    <row r="83" s="134" customFormat="1" ht="20" customHeight="1" spans="1:8">
      <c r="A83" s="142">
        <v>68</v>
      </c>
      <c r="B83" s="147" t="s">
        <v>106</v>
      </c>
      <c r="C83" s="147" t="s">
        <v>119</v>
      </c>
      <c r="D83" s="96" t="s">
        <v>25</v>
      </c>
      <c r="E83" s="96" t="s">
        <v>26</v>
      </c>
      <c r="F83" s="142">
        <v>2</v>
      </c>
      <c r="G83" s="155">
        <v>560</v>
      </c>
      <c r="H83" s="146"/>
    </row>
    <row r="84" s="134" customFormat="1" ht="20" customHeight="1" spans="1:8">
      <c r="A84" s="142"/>
      <c r="B84" s="147"/>
      <c r="C84" s="143" t="s">
        <v>120</v>
      </c>
      <c r="D84" s="96" t="s">
        <v>28</v>
      </c>
      <c r="E84" s="96" t="s">
        <v>49</v>
      </c>
      <c r="F84" s="142"/>
      <c r="G84" s="144"/>
      <c r="H84" s="146"/>
    </row>
    <row r="85" s="134" customFormat="1" ht="20" customHeight="1" spans="1:8">
      <c r="A85" s="142">
        <v>69</v>
      </c>
      <c r="B85" s="147" t="s">
        <v>106</v>
      </c>
      <c r="C85" s="147" t="s">
        <v>121</v>
      </c>
      <c r="D85" s="98" t="s">
        <v>28</v>
      </c>
      <c r="E85" s="96" t="s">
        <v>26</v>
      </c>
      <c r="F85" s="142">
        <v>1</v>
      </c>
      <c r="G85" s="155">
        <v>280</v>
      </c>
      <c r="H85" s="146"/>
    </row>
    <row r="86" s="134" customFormat="1" ht="20" customHeight="1" spans="1:8">
      <c r="A86" s="142">
        <v>70</v>
      </c>
      <c r="B86" s="147" t="s">
        <v>106</v>
      </c>
      <c r="C86" s="147" t="s">
        <v>122</v>
      </c>
      <c r="D86" s="98" t="s">
        <v>25</v>
      </c>
      <c r="E86" s="98" t="s">
        <v>26</v>
      </c>
      <c r="F86" s="142">
        <v>2</v>
      </c>
      <c r="G86" s="155">
        <v>560</v>
      </c>
      <c r="H86" s="146"/>
    </row>
    <row r="87" s="134" customFormat="1" ht="20" customHeight="1" spans="1:8">
      <c r="A87" s="142"/>
      <c r="B87" s="147"/>
      <c r="C87" s="143" t="s">
        <v>123</v>
      </c>
      <c r="D87" s="96" t="s">
        <v>28</v>
      </c>
      <c r="E87" s="96" t="s">
        <v>49</v>
      </c>
      <c r="F87" s="142"/>
      <c r="G87" s="144"/>
      <c r="H87" s="146"/>
    </row>
    <row r="88" s="134" customFormat="1" ht="20" customHeight="1" spans="1:8">
      <c r="A88" s="142">
        <v>71</v>
      </c>
      <c r="B88" s="147" t="s">
        <v>106</v>
      </c>
      <c r="C88" s="147" t="s">
        <v>124</v>
      </c>
      <c r="D88" s="98" t="s">
        <v>25</v>
      </c>
      <c r="E88" s="98" t="s">
        <v>26</v>
      </c>
      <c r="F88" s="142">
        <v>2</v>
      </c>
      <c r="G88" s="155">
        <v>560</v>
      </c>
      <c r="H88" s="146"/>
    </row>
    <row r="89" s="134" customFormat="1" ht="20" customHeight="1" spans="1:8">
      <c r="A89" s="160"/>
      <c r="B89" s="160"/>
      <c r="C89" s="147" t="s">
        <v>125</v>
      </c>
      <c r="D89" s="98" t="s">
        <v>28</v>
      </c>
      <c r="E89" s="98" t="s">
        <v>40</v>
      </c>
      <c r="F89" s="160"/>
      <c r="G89" s="160"/>
      <c r="H89" s="146"/>
    </row>
    <row r="90" s="134" customFormat="1" ht="20" customHeight="1" spans="1:8">
      <c r="A90" s="142">
        <v>72</v>
      </c>
      <c r="B90" s="147" t="s">
        <v>106</v>
      </c>
      <c r="C90" s="147" t="s">
        <v>126</v>
      </c>
      <c r="D90" s="98" t="s">
        <v>28</v>
      </c>
      <c r="E90" s="96" t="s">
        <v>26</v>
      </c>
      <c r="F90" s="142">
        <v>1</v>
      </c>
      <c r="G90" s="155">
        <v>280</v>
      </c>
      <c r="H90" s="146"/>
    </row>
    <row r="91" s="134" customFormat="1" ht="20" customHeight="1" spans="1:8">
      <c r="A91" s="142">
        <v>73</v>
      </c>
      <c r="B91" s="143" t="s">
        <v>67</v>
      </c>
      <c r="C91" s="143" t="s">
        <v>127</v>
      </c>
      <c r="D91" s="96" t="s">
        <v>28</v>
      </c>
      <c r="E91" s="96" t="s">
        <v>26</v>
      </c>
      <c r="F91" s="142">
        <v>2</v>
      </c>
      <c r="G91" s="144">
        <v>860</v>
      </c>
      <c r="H91" s="143"/>
    </row>
    <row r="92" s="134" customFormat="1" ht="20" customHeight="1" spans="1:8">
      <c r="A92" s="142"/>
      <c r="B92" s="143"/>
      <c r="C92" s="143" t="s">
        <v>128</v>
      </c>
      <c r="D92" s="96" t="s">
        <v>25</v>
      </c>
      <c r="E92" s="96" t="s">
        <v>42</v>
      </c>
      <c r="F92" s="142"/>
      <c r="G92" s="144"/>
      <c r="H92" s="161"/>
    </row>
    <row r="93" s="134" customFormat="1" ht="20" customHeight="1" spans="1:8">
      <c r="A93" s="142">
        <v>74</v>
      </c>
      <c r="B93" s="147" t="s">
        <v>43</v>
      </c>
      <c r="C93" s="147" t="s">
        <v>129</v>
      </c>
      <c r="D93" s="98" t="s">
        <v>28</v>
      </c>
      <c r="E93" s="96" t="s">
        <v>26</v>
      </c>
      <c r="F93" s="142">
        <v>1</v>
      </c>
      <c r="G93" s="144">
        <v>430</v>
      </c>
      <c r="H93" s="7"/>
    </row>
    <row r="94" s="134" customFormat="1" ht="20" customHeight="1" spans="1:8">
      <c r="A94" s="142">
        <v>75</v>
      </c>
      <c r="B94" s="147" t="s">
        <v>43</v>
      </c>
      <c r="C94" s="147" t="s">
        <v>130</v>
      </c>
      <c r="D94" s="98" t="s">
        <v>25</v>
      </c>
      <c r="E94" s="96" t="s">
        <v>26</v>
      </c>
      <c r="F94" s="142">
        <v>1</v>
      </c>
      <c r="G94" s="144">
        <v>430</v>
      </c>
      <c r="H94" s="7"/>
    </row>
    <row r="95" s="134" customFormat="1" ht="20" customHeight="1" spans="1:8">
      <c r="A95" s="142">
        <v>76</v>
      </c>
      <c r="B95" s="162" t="s">
        <v>67</v>
      </c>
      <c r="C95" s="162" t="s">
        <v>131</v>
      </c>
      <c r="D95" s="119" t="s">
        <v>25</v>
      </c>
      <c r="E95" s="96" t="s">
        <v>26</v>
      </c>
      <c r="F95" s="163">
        <v>1</v>
      </c>
      <c r="G95" s="164">
        <v>400</v>
      </c>
      <c r="H95" s="116" t="s">
        <v>132</v>
      </c>
    </row>
    <row r="96" s="134" customFormat="1" ht="20" customHeight="1" spans="1:8">
      <c r="A96" s="142">
        <v>77</v>
      </c>
      <c r="B96" s="143" t="s">
        <v>67</v>
      </c>
      <c r="C96" s="39" t="s">
        <v>133</v>
      </c>
      <c r="D96" s="39" t="s">
        <v>25</v>
      </c>
      <c r="E96" s="39" t="s">
        <v>26</v>
      </c>
      <c r="F96" s="165">
        <v>2</v>
      </c>
      <c r="G96" s="166">
        <v>800</v>
      </c>
      <c r="H96" s="167" t="s">
        <v>134</v>
      </c>
    </row>
    <row r="97" s="134" customFormat="1" ht="20" customHeight="1" spans="1:8">
      <c r="A97" s="168"/>
      <c r="B97" s="168"/>
      <c r="C97" s="143" t="s">
        <v>135</v>
      </c>
      <c r="D97" s="96" t="s">
        <v>28</v>
      </c>
      <c r="E97" s="96" t="s">
        <v>34</v>
      </c>
      <c r="F97" s="142"/>
      <c r="G97" s="144"/>
      <c r="H97" s="169"/>
    </row>
    <row r="98" s="134" customFormat="1" ht="20" customHeight="1" spans="1:8">
      <c r="A98" s="153">
        <v>78</v>
      </c>
      <c r="B98" s="147" t="s">
        <v>106</v>
      </c>
      <c r="C98" s="153" t="s">
        <v>136</v>
      </c>
      <c r="D98" s="96" t="s">
        <v>25</v>
      </c>
      <c r="E98" s="96" t="s">
        <v>26</v>
      </c>
      <c r="F98" s="142">
        <v>1</v>
      </c>
      <c r="G98" s="144">
        <v>430</v>
      </c>
      <c r="H98" s="169" t="s">
        <v>137</v>
      </c>
    </row>
    <row r="99" s="134" customFormat="1" ht="20" customHeight="1" spans="1:8">
      <c r="A99" s="153">
        <v>79</v>
      </c>
      <c r="B99" s="147" t="s">
        <v>43</v>
      </c>
      <c r="C99" s="153" t="s">
        <v>138</v>
      </c>
      <c r="D99" s="96" t="s">
        <v>28</v>
      </c>
      <c r="E99" s="96" t="s">
        <v>26</v>
      </c>
      <c r="F99" s="142">
        <v>3</v>
      </c>
      <c r="G99" s="151">
        <v>1290</v>
      </c>
      <c r="H99" s="170" t="s">
        <v>139</v>
      </c>
    </row>
    <row r="100" s="134" customFormat="1" ht="20" customHeight="1" spans="1:8">
      <c r="A100" s="168"/>
      <c r="B100" s="153"/>
      <c r="C100" s="143" t="s">
        <v>140</v>
      </c>
      <c r="D100" s="96" t="s">
        <v>25</v>
      </c>
      <c r="E100" s="96" t="s">
        <v>42</v>
      </c>
      <c r="F100" s="142"/>
      <c r="G100" s="144"/>
      <c r="H100" s="170"/>
    </row>
    <row r="101" s="134" customFormat="1" ht="20" customHeight="1" spans="1:8">
      <c r="A101" s="168"/>
      <c r="B101" s="153"/>
      <c r="C101" s="110" t="s">
        <v>141</v>
      </c>
      <c r="D101" s="153" t="s">
        <v>28</v>
      </c>
      <c r="E101" s="153" t="s">
        <v>142</v>
      </c>
      <c r="F101" s="171"/>
      <c r="G101" s="172"/>
      <c r="H101" s="169"/>
    </row>
    <row r="102" s="134" customFormat="1" ht="24" customHeight="1" spans="1:8">
      <c r="A102" s="73">
        <v>80</v>
      </c>
      <c r="B102" s="147" t="s">
        <v>43</v>
      </c>
      <c r="C102" s="110" t="s">
        <v>143</v>
      </c>
      <c r="D102" s="153" t="s">
        <v>25</v>
      </c>
      <c r="E102" s="153" t="s">
        <v>26</v>
      </c>
      <c r="F102" s="171">
        <v>1</v>
      </c>
      <c r="G102" s="164">
        <v>400</v>
      </c>
      <c r="H102" s="154" t="s">
        <v>144</v>
      </c>
    </row>
    <row r="103" s="134" customFormat="1" ht="27" customHeight="1" spans="1:8">
      <c r="A103" s="73">
        <v>81</v>
      </c>
      <c r="B103" s="147" t="s">
        <v>67</v>
      </c>
      <c r="C103" s="153" t="s">
        <v>145</v>
      </c>
      <c r="D103" s="96" t="s">
        <v>25</v>
      </c>
      <c r="E103" s="96" t="s">
        <v>26</v>
      </c>
      <c r="F103" s="142">
        <v>1</v>
      </c>
      <c r="G103" s="144">
        <v>430</v>
      </c>
      <c r="H103" s="173" t="s">
        <v>146</v>
      </c>
    </row>
    <row r="104" s="134" customFormat="1" ht="27" customHeight="1" spans="1:9">
      <c r="A104" s="73">
        <v>82</v>
      </c>
      <c r="B104" s="143" t="s">
        <v>67</v>
      </c>
      <c r="C104" s="143" t="s">
        <v>147</v>
      </c>
      <c r="D104" s="143" t="s">
        <v>25</v>
      </c>
      <c r="E104" s="143" t="s">
        <v>26</v>
      </c>
      <c r="F104" s="143">
        <v>1</v>
      </c>
      <c r="G104" s="164">
        <v>400</v>
      </c>
      <c r="H104" s="174" t="s">
        <v>148</v>
      </c>
      <c r="I104" s="134" t="s">
        <v>149</v>
      </c>
    </row>
    <row r="105" s="134" customFormat="1" ht="28" customHeight="1" spans="1:9">
      <c r="A105" s="73">
        <v>83</v>
      </c>
      <c r="B105" s="143" t="s">
        <v>67</v>
      </c>
      <c r="C105" s="143" t="s">
        <v>150</v>
      </c>
      <c r="D105" s="143" t="s">
        <v>25</v>
      </c>
      <c r="E105" s="143" t="s">
        <v>26</v>
      </c>
      <c r="F105" s="143">
        <v>1</v>
      </c>
      <c r="G105" s="164">
        <v>400</v>
      </c>
      <c r="H105" s="175" t="s">
        <v>151</v>
      </c>
      <c r="I105" s="134" t="s">
        <v>152</v>
      </c>
    </row>
    <row r="106" s="134" customFormat="1" ht="20" customHeight="1" spans="1:8">
      <c r="A106" s="73">
        <v>84</v>
      </c>
      <c r="B106" s="143" t="s">
        <v>43</v>
      </c>
      <c r="C106" s="143" t="s">
        <v>153</v>
      </c>
      <c r="D106" s="143" t="s">
        <v>28</v>
      </c>
      <c r="E106" s="143" t="s">
        <v>26</v>
      </c>
      <c r="F106" s="143">
        <v>2</v>
      </c>
      <c r="G106" s="144">
        <v>860</v>
      </c>
      <c r="H106" s="107" t="s">
        <v>154</v>
      </c>
    </row>
    <row r="107" s="134" customFormat="1" ht="20" customHeight="1" spans="1:8">
      <c r="A107" s="73"/>
      <c r="B107" s="143"/>
      <c r="C107" s="143" t="s">
        <v>155</v>
      </c>
      <c r="D107" s="143" t="s">
        <v>28</v>
      </c>
      <c r="E107" s="143" t="s">
        <v>34</v>
      </c>
      <c r="F107" s="143"/>
      <c r="G107" s="143"/>
      <c r="H107" s="107"/>
    </row>
    <row r="108" s="134" customFormat="1" ht="20" customHeight="1" spans="1:8">
      <c r="A108" s="73">
        <v>85</v>
      </c>
      <c r="B108" s="176" t="s">
        <v>106</v>
      </c>
      <c r="C108" s="176" t="s">
        <v>156</v>
      </c>
      <c r="D108" s="177" t="s">
        <v>28</v>
      </c>
      <c r="E108" s="178" t="s">
        <v>26</v>
      </c>
      <c r="F108" s="179">
        <v>1</v>
      </c>
      <c r="G108" s="144">
        <v>430</v>
      </c>
      <c r="H108" s="180" t="s">
        <v>157</v>
      </c>
    </row>
    <row r="109" s="134" customFormat="1" ht="20" customHeight="1" spans="1:8">
      <c r="A109" s="73">
        <v>86</v>
      </c>
      <c r="B109" s="147" t="s">
        <v>67</v>
      </c>
      <c r="C109" s="110" t="s">
        <v>158</v>
      </c>
      <c r="D109" s="153" t="s">
        <v>28</v>
      </c>
      <c r="E109" s="153" t="s">
        <v>26</v>
      </c>
      <c r="F109" s="171">
        <v>1</v>
      </c>
      <c r="G109" s="144">
        <v>400</v>
      </c>
      <c r="H109" s="154" t="s">
        <v>159</v>
      </c>
    </row>
    <row r="110" s="134" customFormat="1" ht="24" customHeight="1" spans="1:8">
      <c r="A110" s="73">
        <v>87</v>
      </c>
      <c r="B110" s="176" t="s">
        <v>23</v>
      </c>
      <c r="C110" s="176" t="s">
        <v>160</v>
      </c>
      <c r="D110" s="177" t="s">
        <v>28</v>
      </c>
      <c r="E110" s="178" t="s">
        <v>26</v>
      </c>
      <c r="F110" s="179">
        <v>1</v>
      </c>
      <c r="G110" s="181">
        <v>400</v>
      </c>
      <c r="H110" s="154" t="s">
        <v>161</v>
      </c>
    </row>
    <row r="111" s="134" customFormat="1" ht="24" customHeight="1" spans="1:8">
      <c r="A111" s="73">
        <v>88</v>
      </c>
      <c r="B111" s="176" t="s">
        <v>43</v>
      </c>
      <c r="C111" s="176" t="s">
        <v>162</v>
      </c>
      <c r="D111" s="177" t="s">
        <v>28</v>
      </c>
      <c r="E111" s="178" t="s">
        <v>26</v>
      </c>
      <c r="F111" s="179">
        <v>1</v>
      </c>
      <c r="G111" s="181">
        <v>430</v>
      </c>
      <c r="H111" s="154" t="s">
        <v>163</v>
      </c>
    </row>
    <row r="112" s="134" customFormat="1" ht="30" customHeight="1" spans="1:8">
      <c r="A112" s="73">
        <v>89</v>
      </c>
      <c r="B112" s="176" t="s">
        <v>67</v>
      </c>
      <c r="C112" s="176" t="s">
        <v>164</v>
      </c>
      <c r="D112" s="177" t="s">
        <v>28</v>
      </c>
      <c r="E112" s="178" t="s">
        <v>26</v>
      </c>
      <c r="F112" s="179">
        <v>1</v>
      </c>
      <c r="G112" s="181">
        <v>430</v>
      </c>
      <c r="H112" s="154" t="s">
        <v>165</v>
      </c>
    </row>
    <row r="113" s="134" customFormat="1" customHeight="1" spans="1:8">
      <c r="A113" s="182" t="s">
        <v>13</v>
      </c>
      <c r="B113" s="183"/>
      <c r="C113" s="183"/>
      <c r="D113" s="183"/>
      <c r="E113" s="184"/>
      <c r="F113" s="185">
        <f>SUM(F3:F112)</f>
        <v>110</v>
      </c>
      <c r="G113" s="185">
        <f>SUM(G3:G112)</f>
        <v>43860</v>
      </c>
      <c r="H113" s="177"/>
    </row>
    <row r="114" s="134" customFormat="1" customHeight="1" spans="1:8">
      <c r="A114" s="79"/>
      <c r="B114" s="137"/>
      <c r="C114" s="137"/>
      <c r="D114" s="137"/>
      <c r="E114" s="138"/>
      <c r="F114" s="138"/>
      <c r="G114" s="137"/>
      <c r="H114" s="79"/>
    </row>
    <row r="115" s="136" customFormat="1" customHeight="1" spans="1:8">
      <c r="A115" s="79"/>
      <c r="B115" s="137"/>
      <c r="C115" s="137"/>
      <c r="D115" s="137"/>
      <c r="E115" s="138"/>
      <c r="F115" s="138"/>
      <c r="G115" s="137"/>
      <c r="H115" s="79"/>
    </row>
    <row r="116" s="136" customFormat="1" customHeight="1" spans="1:8">
      <c r="A116" s="79"/>
      <c r="B116" s="137"/>
      <c r="C116" s="137"/>
      <c r="D116" s="137"/>
      <c r="E116" s="138"/>
      <c r="F116" s="138"/>
      <c r="G116" s="137"/>
      <c r="H116" s="79"/>
    </row>
    <row r="117" s="136" customFormat="1" customHeight="1" spans="1:8">
      <c r="A117" s="79"/>
      <c r="B117" s="137"/>
      <c r="C117" s="137"/>
      <c r="D117" s="137"/>
      <c r="E117" s="138"/>
      <c r="F117" s="138"/>
      <c r="G117" s="137"/>
      <c r="H117" s="79"/>
    </row>
  </sheetData>
  <mergeCells count="5">
    <mergeCell ref="A1:H1"/>
    <mergeCell ref="A113:E113"/>
    <mergeCell ref="H96:H97"/>
    <mergeCell ref="H99:H101"/>
    <mergeCell ref="H106:H107"/>
  </mergeCells>
  <conditionalFormatting sqref="C10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C102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10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503472222222222" right="0.503472222222222" top="0.751388888888889" bottom="0.554861111111111" header="0.298611111111111" footer="0.298611111111111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workbookViewId="0">
      <selection activeCell="C1" sqref="C$1:C$1048576"/>
    </sheetView>
  </sheetViews>
  <sheetFormatPr defaultColWidth="9" defaultRowHeight="13.5" outlineLevelCol="7"/>
  <cols>
    <col min="1" max="1" width="6.875" customWidth="1"/>
    <col min="2" max="2" width="11.125" customWidth="1"/>
    <col min="4" max="4" width="8.125" customWidth="1"/>
    <col min="5" max="5" width="7.25" customWidth="1"/>
    <col min="6" max="6" width="10.75" customWidth="1"/>
    <col min="7" max="7" width="15.125" customWidth="1"/>
    <col min="8" max="8" width="10" style="103" customWidth="1"/>
  </cols>
  <sheetData>
    <row r="1" ht="22.5" spans="1:7">
      <c r="A1" s="104" t="s">
        <v>166</v>
      </c>
      <c r="B1" s="104"/>
      <c r="C1" s="104"/>
      <c r="D1" s="104"/>
      <c r="E1" s="104"/>
      <c r="F1" s="104"/>
      <c r="G1" s="104"/>
    </row>
    <row r="2" customFormat="1" ht="24" spans="1:7">
      <c r="A2" s="105" t="s">
        <v>2</v>
      </c>
      <c r="B2" s="105" t="s">
        <v>16</v>
      </c>
      <c r="C2" s="105" t="s">
        <v>167</v>
      </c>
      <c r="D2" s="105" t="s">
        <v>168</v>
      </c>
      <c r="E2" s="105" t="s">
        <v>169</v>
      </c>
      <c r="F2" s="105" t="s">
        <v>170</v>
      </c>
      <c r="G2" s="105" t="s">
        <v>22</v>
      </c>
    </row>
    <row r="3" customFormat="1" ht="18" customHeight="1" spans="1:8">
      <c r="A3" s="106">
        <v>1</v>
      </c>
      <c r="B3" s="94" t="s">
        <v>171</v>
      </c>
      <c r="C3" s="94" t="s">
        <v>172</v>
      </c>
      <c r="D3" s="107" t="s">
        <v>26</v>
      </c>
      <c r="E3" s="94">
        <v>1</v>
      </c>
      <c r="F3" s="7">
        <v>430</v>
      </c>
      <c r="G3" s="107" t="s">
        <v>173</v>
      </c>
      <c r="H3" s="103"/>
    </row>
    <row r="4" ht="18" customHeight="1" spans="1:7">
      <c r="A4" s="75">
        <v>2</v>
      </c>
      <c r="B4" s="96" t="s">
        <v>171</v>
      </c>
      <c r="C4" s="96" t="s">
        <v>174</v>
      </c>
      <c r="D4" s="98" t="s">
        <v>26</v>
      </c>
      <c r="E4" s="96">
        <v>2</v>
      </c>
      <c r="F4" s="96">
        <v>800</v>
      </c>
      <c r="G4" s="98" t="s">
        <v>173</v>
      </c>
    </row>
    <row r="5" ht="18" customHeight="1" spans="1:7">
      <c r="A5" s="75"/>
      <c r="B5" s="96"/>
      <c r="C5" s="96" t="s">
        <v>175</v>
      </c>
      <c r="D5" s="98" t="s">
        <v>42</v>
      </c>
      <c r="E5" s="96"/>
      <c r="F5" s="96"/>
      <c r="G5" s="98"/>
    </row>
    <row r="6" ht="18" customHeight="1" spans="1:7">
      <c r="A6" s="106">
        <v>3</v>
      </c>
      <c r="B6" s="94" t="s">
        <v>171</v>
      </c>
      <c r="C6" s="94" t="s">
        <v>176</v>
      </c>
      <c r="D6" s="107" t="s">
        <v>26</v>
      </c>
      <c r="E6" s="94">
        <v>1</v>
      </c>
      <c r="F6" s="75">
        <v>400</v>
      </c>
      <c r="G6" s="107" t="s">
        <v>173</v>
      </c>
    </row>
    <row r="7" ht="18" customHeight="1" spans="1:7">
      <c r="A7" s="106">
        <v>4</v>
      </c>
      <c r="B7" s="94" t="s">
        <v>171</v>
      </c>
      <c r="C7" s="94" t="s">
        <v>177</v>
      </c>
      <c r="D7" s="107" t="s">
        <v>26</v>
      </c>
      <c r="E7" s="94">
        <v>1</v>
      </c>
      <c r="F7" s="75">
        <v>400</v>
      </c>
      <c r="G7" s="107" t="s">
        <v>173</v>
      </c>
    </row>
    <row r="8" ht="18" customHeight="1" spans="1:7">
      <c r="A8" s="106">
        <v>5</v>
      </c>
      <c r="B8" s="94" t="s">
        <v>171</v>
      </c>
      <c r="C8" s="94" t="s">
        <v>178</v>
      </c>
      <c r="D8" s="107" t="s">
        <v>26</v>
      </c>
      <c r="E8" s="94">
        <v>1</v>
      </c>
      <c r="F8" s="75">
        <v>400</v>
      </c>
      <c r="G8" s="107" t="s">
        <v>173</v>
      </c>
    </row>
    <row r="9" ht="18" customHeight="1" spans="1:7">
      <c r="A9" s="106">
        <v>6</v>
      </c>
      <c r="B9" s="96" t="s">
        <v>171</v>
      </c>
      <c r="C9" s="96" t="s">
        <v>179</v>
      </c>
      <c r="D9" s="98" t="s">
        <v>26</v>
      </c>
      <c r="E9" s="96">
        <v>1</v>
      </c>
      <c r="F9" s="7">
        <v>430</v>
      </c>
      <c r="G9" s="98" t="s">
        <v>173</v>
      </c>
    </row>
    <row r="10" ht="18" customHeight="1" spans="1:7">
      <c r="A10" s="106">
        <v>7</v>
      </c>
      <c r="B10" s="94" t="s">
        <v>171</v>
      </c>
      <c r="C10" s="94" t="s">
        <v>180</v>
      </c>
      <c r="D10" s="107" t="s">
        <v>26</v>
      </c>
      <c r="E10" s="94">
        <v>1</v>
      </c>
      <c r="F10" s="7">
        <v>430</v>
      </c>
      <c r="G10" s="107" t="s">
        <v>173</v>
      </c>
    </row>
    <row r="11" ht="18" customHeight="1" spans="1:7">
      <c r="A11" s="106">
        <v>8</v>
      </c>
      <c r="B11" s="94" t="s">
        <v>171</v>
      </c>
      <c r="C11" s="94" t="s">
        <v>181</v>
      </c>
      <c r="D11" s="107" t="s">
        <v>26</v>
      </c>
      <c r="E11" s="94">
        <v>1</v>
      </c>
      <c r="F11" s="7">
        <v>430</v>
      </c>
      <c r="G11" s="107" t="s">
        <v>173</v>
      </c>
    </row>
    <row r="12" ht="18" customHeight="1" spans="1:7">
      <c r="A12" s="106">
        <v>9</v>
      </c>
      <c r="B12" s="94" t="s">
        <v>171</v>
      </c>
      <c r="C12" s="94" t="s">
        <v>182</v>
      </c>
      <c r="D12" s="94" t="s">
        <v>26</v>
      </c>
      <c r="E12" s="94">
        <v>1</v>
      </c>
      <c r="F12" s="7">
        <v>430</v>
      </c>
      <c r="G12" s="107" t="s">
        <v>173</v>
      </c>
    </row>
    <row r="13" ht="18" customHeight="1" spans="1:7">
      <c r="A13" s="106">
        <v>10</v>
      </c>
      <c r="B13" s="94" t="s">
        <v>171</v>
      </c>
      <c r="C13" s="94" t="s">
        <v>183</v>
      </c>
      <c r="D13" s="94" t="s">
        <v>26</v>
      </c>
      <c r="E13" s="94">
        <v>1</v>
      </c>
      <c r="F13" s="7">
        <v>430</v>
      </c>
      <c r="G13" s="107" t="s">
        <v>173</v>
      </c>
    </row>
    <row r="14" ht="18" customHeight="1" spans="1:7">
      <c r="A14" s="106">
        <v>11</v>
      </c>
      <c r="B14" s="94" t="s">
        <v>171</v>
      </c>
      <c r="C14" s="94" t="s">
        <v>184</v>
      </c>
      <c r="D14" s="94" t="s">
        <v>26</v>
      </c>
      <c r="E14" s="94">
        <v>1</v>
      </c>
      <c r="F14" s="7">
        <v>430</v>
      </c>
      <c r="G14" s="107" t="s">
        <v>173</v>
      </c>
    </row>
    <row r="15" ht="18" customHeight="1" spans="1:7">
      <c r="A15" s="106">
        <v>12</v>
      </c>
      <c r="B15" s="94" t="s">
        <v>171</v>
      </c>
      <c r="C15" s="94" t="s">
        <v>185</v>
      </c>
      <c r="D15" s="94" t="s">
        <v>26</v>
      </c>
      <c r="E15" s="94">
        <v>1</v>
      </c>
      <c r="F15" s="7">
        <v>430</v>
      </c>
      <c r="G15" s="107" t="s">
        <v>173</v>
      </c>
    </row>
    <row r="16" ht="18" customHeight="1" spans="1:7">
      <c r="A16" s="106">
        <v>13</v>
      </c>
      <c r="B16" s="94" t="s">
        <v>171</v>
      </c>
      <c r="C16" s="96" t="s">
        <v>186</v>
      </c>
      <c r="D16" s="94" t="s">
        <v>26</v>
      </c>
      <c r="E16" s="96">
        <v>1</v>
      </c>
      <c r="F16" s="7">
        <v>430</v>
      </c>
      <c r="G16" s="107" t="s">
        <v>173</v>
      </c>
    </row>
    <row r="17" ht="18" customHeight="1" spans="1:7">
      <c r="A17" s="106">
        <v>14</v>
      </c>
      <c r="B17" s="94" t="s">
        <v>171</v>
      </c>
      <c r="C17" s="94" t="s">
        <v>187</v>
      </c>
      <c r="D17" s="94" t="s">
        <v>26</v>
      </c>
      <c r="E17" s="94">
        <v>1</v>
      </c>
      <c r="F17" s="7">
        <v>430</v>
      </c>
      <c r="G17" s="107" t="s">
        <v>173</v>
      </c>
    </row>
    <row r="18" ht="18" customHeight="1" spans="1:7">
      <c r="A18" s="106">
        <v>15</v>
      </c>
      <c r="B18" s="94" t="s">
        <v>171</v>
      </c>
      <c r="C18" s="94" t="s">
        <v>188</v>
      </c>
      <c r="D18" s="94" t="s">
        <v>26</v>
      </c>
      <c r="E18" s="94">
        <v>1</v>
      </c>
      <c r="F18" s="75">
        <v>400</v>
      </c>
      <c r="G18" s="107" t="s">
        <v>173</v>
      </c>
    </row>
    <row r="19" s="101" customFormat="1" ht="18" customHeight="1" spans="1:8">
      <c r="A19" s="106">
        <v>16</v>
      </c>
      <c r="B19" s="94" t="s">
        <v>171</v>
      </c>
      <c r="C19" s="94" t="s">
        <v>189</v>
      </c>
      <c r="D19" s="94" t="s">
        <v>26</v>
      </c>
      <c r="E19" s="94">
        <v>1</v>
      </c>
      <c r="F19" s="7">
        <v>430</v>
      </c>
      <c r="G19" s="107" t="s">
        <v>173</v>
      </c>
      <c r="H19" s="108"/>
    </row>
    <row r="20" ht="18" customHeight="1" spans="1:7">
      <c r="A20" s="106">
        <v>17</v>
      </c>
      <c r="B20" s="94" t="s">
        <v>171</v>
      </c>
      <c r="C20" s="94" t="s">
        <v>190</v>
      </c>
      <c r="D20" s="94" t="s">
        <v>26</v>
      </c>
      <c r="E20" s="94">
        <v>1</v>
      </c>
      <c r="F20" s="7">
        <v>430</v>
      </c>
      <c r="G20" s="107" t="s">
        <v>173</v>
      </c>
    </row>
    <row r="21" ht="18" customHeight="1" spans="1:7">
      <c r="A21" s="106">
        <v>18</v>
      </c>
      <c r="B21" s="94" t="s">
        <v>171</v>
      </c>
      <c r="C21" s="94" t="s">
        <v>191</v>
      </c>
      <c r="D21" s="94" t="s">
        <v>26</v>
      </c>
      <c r="E21" s="94">
        <v>1</v>
      </c>
      <c r="F21" s="7">
        <v>430</v>
      </c>
      <c r="G21" s="107" t="s">
        <v>173</v>
      </c>
    </row>
    <row r="22" ht="18" customHeight="1" spans="1:7">
      <c r="A22" s="106">
        <v>19</v>
      </c>
      <c r="B22" s="109" t="s">
        <v>171</v>
      </c>
      <c r="C22" s="110" t="s">
        <v>192</v>
      </c>
      <c r="D22" s="7" t="s">
        <v>26</v>
      </c>
      <c r="E22" s="70">
        <v>1</v>
      </c>
      <c r="F22" s="7">
        <v>430</v>
      </c>
      <c r="G22" s="70" t="s">
        <v>173</v>
      </c>
    </row>
    <row r="23" ht="18" customHeight="1" spans="1:7">
      <c r="A23" s="106">
        <v>20</v>
      </c>
      <c r="B23" s="109" t="s">
        <v>171</v>
      </c>
      <c r="C23" s="110" t="s">
        <v>193</v>
      </c>
      <c r="D23" s="7" t="s">
        <v>26</v>
      </c>
      <c r="E23" s="70">
        <v>1</v>
      </c>
      <c r="F23" s="70">
        <v>380</v>
      </c>
      <c r="G23" s="70" t="s">
        <v>173</v>
      </c>
    </row>
    <row r="24" ht="18" customHeight="1" spans="1:7">
      <c r="A24" s="106">
        <v>21</v>
      </c>
      <c r="B24" s="109" t="s">
        <v>171</v>
      </c>
      <c r="C24" s="110" t="s">
        <v>194</v>
      </c>
      <c r="D24" s="7" t="s">
        <v>26</v>
      </c>
      <c r="E24" s="70">
        <v>1</v>
      </c>
      <c r="F24" s="7">
        <v>430</v>
      </c>
      <c r="G24" s="70" t="s">
        <v>173</v>
      </c>
    </row>
    <row r="25" ht="18" customHeight="1" spans="1:7">
      <c r="A25" s="106">
        <v>22</v>
      </c>
      <c r="B25" s="109" t="s">
        <v>171</v>
      </c>
      <c r="C25" s="110" t="s">
        <v>195</v>
      </c>
      <c r="D25" s="7" t="s">
        <v>26</v>
      </c>
      <c r="E25" s="70">
        <v>1</v>
      </c>
      <c r="F25" s="70">
        <v>380</v>
      </c>
      <c r="G25" s="7" t="s">
        <v>173</v>
      </c>
    </row>
    <row r="26" ht="18" customHeight="1" spans="1:7">
      <c r="A26" s="106">
        <v>23</v>
      </c>
      <c r="B26" s="109" t="s">
        <v>171</v>
      </c>
      <c r="C26" s="110" t="s">
        <v>196</v>
      </c>
      <c r="D26" s="7" t="s">
        <v>26</v>
      </c>
      <c r="E26" s="70">
        <v>1</v>
      </c>
      <c r="F26" s="70">
        <v>380</v>
      </c>
      <c r="G26" s="7" t="s">
        <v>173</v>
      </c>
    </row>
    <row r="27" ht="18" customHeight="1" spans="1:7">
      <c r="A27" s="106">
        <v>24</v>
      </c>
      <c r="B27" s="109" t="s">
        <v>171</v>
      </c>
      <c r="C27" s="110" t="s">
        <v>197</v>
      </c>
      <c r="D27" s="7" t="s">
        <v>26</v>
      </c>
      <c r="E27" s="70">
        <v>1</v>
      </c>
      <c r="F27" s="70">
        <v>380</v>
      </c>
      <c r="G27" s="7" t="s">
        <v>198</v>
      </c>
    </row>
    <row r="28" ht="18" customHeight="1" spans="1:7">
      <c r="A28" s="111">
        <v>25</v>
      </c>
      <c r="B28" s="112" t="s">
        <v>171</v>
      </c>
      <c r="C28" s="110" t="s">
        <v>199</v>
      </c>
      <c r="D28" s="7" t="s">
        <v>26</v>
      </c>
      <c r="E28" s="111">
        <v>2</v>
      </c>
      <c r="F28" s="70">
        <v>760</v>
      </c>
      <c r="G28" s="7" t="s">
        <v>173</v>
      </c>
    </row>
    <row r="29" ht="18" customHeight="1" spans="1:7">
      <c r="A29" s="113"/>
      <c r="B29" s="114"/>
      <c r="C29" s="115" t="s">
        <v>200</v>
      </c>
      <c r="D29" s="7" t="s">
        <v>42</v>
      </c>
      <c r="E29" s="113"/>
      <c r="F29" s="70"/>
      <c r="G29" s="7"/>
    </row>
    <row r="30" ht="18" customHeight="1" spans="1:7">
      <c r="A30" s="106">
        <v>26</v>
      </c>
      <c r="B30" s="71" t="s">
        <v>201</v>
      </c>
      <c r="C30" s="7" t="s">
        <v>202</v>
      </c>
      <c r="D30" s="7" t="s">
        <v>26</v>
      </c>
      <c r="E30" s="7">
        <v>1</v>
      </c>
      <c r="F30" s="7">
        <v>430</v>
      </c>
      <c r="G30" s="71" t="s">
        <v>203</v>
      </c>
    </row>
    <row r="31" ht="18" customHeight="1" spans="1:7">
      <c r="A31" s="106">
        <v>27</v>
      </c>
      <c r="B31" s="71" t="s">
        <v>201</v>
      </c>
      <c r="C31" s="7" t="s">
        <v>204</v>
      </c>
      <c r="D31" s="7" t="s">
        <v>26</v>
      </c>
      <c r="E31" s="7">
        <v>1</v>
      </c>
      <c r="F31" s="7">
        <v>430</v>
      </c>
      <c r="G31" s="71" t="s">
        <v>203</v>
      </c>
    </row>
    <row r="32" s="101" customFormat="1" ht="18" customHeight="1" spans="1:7">
      <c r="A32" s="106">
        <v>28</v>
      </c>
      <c r="B32" s="71" t="s">
        <v>201</v>
      </c>
      <c r="C32" s="7" t="s">
        <v>205</v>
      </c>
      <c r="D32" s="7" t="s">
        <v>26</v>
      </c>
      <c r="E32" s="7">
        <v>3</v>
      </c>
      <c r="F32" s="116">
        <v>1200</v>
      </c>
      <c r="G32" s="71" t="s">
        <v>203</v>
      </c>
    </row>
    <row r="33" s="101" customFormat="1" ht="18" customHeight="1" spans="1:7">
      <c r="A33" s="106"/>
      <c r="B33" s="71"/>
      <c r="C33" s="7" t="s">
        <v>206</v>
      </c>
      <c r="D33" s="7" t="s">
        <v>142</v>
      </c>
      <c r="E33" s="7"/>
      <c r="F33" s="117"/>
      <c r="G33" s="71"/>
    </row>
    <row r="34" s="101" customFormat="1" ht="18" customHeight="1" spans="1:7">
      <c r="A34" s="106"/>
      <c r="B34" s="71"/>
      <c r="C34" s="7" t="s">
        <v>207</v>
      </c>
      <c r="D34" s="7" t="s">
        <v>142</v>
      </c>
      <c r="E34" s="7"/>
      <c r="F34" s="118"/>
      <c r="G34" s="71"/>
    </row>
    <row r="35" ht="18" customHeight="1" spans="1:7">
      <c r="A35" s="106">
        <v>29</v>
      </c>
      <c r="B35" s="71" t="s">
        <v>201</v>
      </c>
      <c r="C35" s="7" t="s">
        <v>208</v>
      </c>
      <c r="D35" s="7" t="s">
        <v>26</v>
      </c>
      <c r="E35" s="7">
        <v>1</v>
      </c>
      <c r="F35" s="7">
        <v>430</v>
      </c>
      <c r="G35" s="71" t="s">
        <v>203</v>
      </c>
    </row>
    <row r="36" ht="18" customHeight="1" spans="1:7">
      <c r="A36" s="106">
        <v>30</v>
      </c>
      <c r="B36" s="71" t="s">
        <v>201</v>
      </c>
      <c r="C36" s="76" t="s">
        <v>209</v>
      </c>
      <c r="D36" s="76" t="s">
        <v>26</v>
      </c>
      <c r="E36" s="76">
        <v>1</v>
      </c>
      <c r="F36" s="75">
        <v>400</v>
      </c>
      <c r="G36" s="71" t="s">
        <v>203</v>
      </c>
    </row>
    <row r="37" s="101" customFormat="1" ht="18" customHeight="1" spans="1:7">
      <c r="A37" s="119">
        <v>31</v>
      </c>
      <c r="B37" s="116" t="s">
        <v>201</v>
      </c>
      <c r="C37" s="7" t="s">
        <v>210</v>
      </c>
      <c r="D37" s="7" t="s">
        <v>26</v>
      </c>
      <c r="E37" s="116">
        <v>1</v>
      </c>
      <c r="F37" s="116">
        <v>430</v>
      </c>
      <c r="G37" s="111" t="s">
        <v>173</v>
      </c>
    </row>
    <row r="38" s="101" customFormat="1" ht="18" customHeight="1" spans="1:8">
      <c r="A38" s="94">
        <v>32</v>
      </c>
      <c r="B38" s="7" t="s">
        <v>201</v>
      </c>
      <c r="C38" s="120" t="s">
        <v>211</v>
      </c>
      <c r="D38" s="7" t="s">
        <v>26</v>
      </c>
      <c r="E38" s="7">
        <v>1</v>
      </c>
      <c r="F38" s="7">
        <v>430</v>
      </c>
      <c r="G38" s="70" t="s">
        <v>173</v>
      </c>
      <c r="H38" s="121" t="s">
        <v>212</v>
      </c>
    </row>
    <row r="39" s="101" customFormat="1" ht="18" customHeight="1" spans="1:7">
      <c r="A39" s="122">
        <v>33</v>
      </c>
      <c r="B39" s="116" t="s">
        <v>201</v>
      </c>
      <c r="C39" s="7" t="s">
        <v>213</v>
      </c>
      <c r="D39" s="7" t="s">
        <v>26</v>
      </c>
      <c r="E39" s="116">
        <v>2</v>
      </c>
      <c r="F39" s="116">
        <v>760</v>
      </c>
      <c r="G39" s="111" t="s">
        <v>214</v>
      </c>
    </row>
    <row r="40" s="101" customFormat="1" ht="18" customHeight="1" spans="1:7">
      <c r="A40" s="123"/>
      <c r="B40" s="118"/>
      <c r="C40" s="7" t="s">
        <v>215</v>
      </c>
      <c r="D40" s="7" t="s">
        <v>42</v>
      </c>
      <c r="E40" s="118"/>
      <c r="F40" s="118"/>
      <c r="G40" s="124"/>
    </row>
    <row r="41" s="101" customFormat="1" ht="18" customHeight="1" spans="1:7">
      <c r="A41" s="94">
        <v>34</v>
      </c>
      <c r="B41" s="7" t="s">
        <v>201</v>
      </c>
      <c r="C41" s="7" t="s">
        <v>216</v>
      </c>
      <c r="D41" s="7" t="s">
        <v>26</v>
      </c>
      <c r="E41" s="7">
        <v>1</v>
      </c>
      <c r="F41" s="7">
        <v>430</v>
      </c>
      <c r="G41" s="70" t="s">
        <v>173</v>
      </c>
    </row>
    <row r="42" s="101" customFormat="1" ht="18" customHeight="1" spans="1:7">
      <c r="A42" s="94">
        <v>35</v>
      </c>
      <c r="B42" s="7" t="s">
        <v>201</v>
      </c>
      <c r="C42" s="7" t="s">
        <v>217</v>
      </c>
      <c r="D42" s="7" t="s">
        <v>26</v>
      </c>
      <c r="E42" s="7">
        <v>1</v>
      </c>
      <c r="F42" s="70">
        <v>380</v>
      </c>
      <c r="G42" s="70" t="s">
        <v>218</v>
      </c>
    </row>
    <row r="43" s="101" customFormat="1" ht="18" customHeight="1" spans="1:8">
      <c r="A43" s="94">
        <v>36</v>
      </c>
      <c r="B43" s="76" t="s">
        <v>201</v>
      </c>
      <c r="C43" s="76" t="s">
        <v>219</v>
      </c>
      <c r="D43" s="76" t="s">
        <v>26</v>
      </c>
      <c r="E43" s="76">
        <v>1</v>
      </c>
      <c r="F43" s="7">
        <v>430</v>
      </c>
      <c r="G43" s="71" t="s">
        <v>173</v>
      </c>
      <c r="H43" s="121"/>
    </row>
    <row r="44" s="101" customFormat="1" ht="18" customHeight="1" spans="1:8">
      <c r="A44" s="94">
        <v>37</v>
      </c>
      <c r="B44" s="109" t="s">
        <v>201</v>
      </c>
      <c r="C44" s="7" t="s">
        <v>220</v>
      </c>
      <c r="D44" s="7" t="s">
        <v>26</v>
      </c>
      <c r="E44" s="7">
        <v>1</v>
      </c>
      <c r="F44" s="75">
        <v>400</v>
      </c>
      <c r="G44" s="70" t="s">
        <v>221</v>
      </c>
      <c r="H44" s="121"/>
    </row>
    <row r="45" s="101" customFormat="1" ht="18" customHeight="1" spans="1:8">
      <c r="A45" s="7">
        <v>38</v>
      </c>
      <c r="B45" s="7" t="s">
        <v>201</v>
      </c>
      <c r="C45" s="7" t="s">
        <v>222</v>
      </c>
      <c r="D45" s="7" t="s">
        <v>26</v>
      </c>
      <c r="E45" s="7">
        <v>2</v>
      </c>
      <c r="F45" s="7">
        <v>560</v>
      </c>
      <c r="G45" s="70" t="s">
        <v>173</v>
      </c>
      <c r="H45" s="121"/>
    </row>
    <row r="46" s="101" customFormat="1" ht="18" customHeight="1" spans="1:8">
      <c r="A46" s="7"/>
      <c r="B46" s="7"/>
      <c r="C46" s="7" t="s">
        <v>223</v>
      </c>
      <c r="D46" s="7" t="s">
        <v>224</v>
      </c>
      <c r="E46" s="7"/>
      <c r="F46" s="7"/>
      <c r="G46" s="70"/>
      <c r="H46" s="121"/>
    </row>
    <row r="47" s="101" customFormat="1" ht="18" customHeight="1" spans="1:8">
      <c r="A47" s="7">
        <v>39</v>
      </c>
      <c r="B47" s="109" t="s">
        <v>201</v>
      </c>
      <c r="C47" s="7" t="s">
        <v>225</v>
      </c>
      <c r="D47" s="7" t="s">
        <v>26</v>
      </c>
      <c r="E47" s="7">
        <v>1</v>
      </c>
      <c r="F47" s="75">
        <v>400</v>
      </c>
      <c r="G47" s="70" t="s">
        <v>226</v>
      </c>
      <c r="H47" s="121"/>
    </row>
    <row r="48" s="101" customFormat="1" ht="18" customHeight="1" spans="1:8">
      <c r="A48" s="116">
        <v>40</v>
      </c>
      <c r="B48" s="116" t="s">
        <v>201</v>
      </c>
      <c r="C48" s="7" t="s">
        <v>227</v>
      </c>
      <c r="D48" s="7" t="s">
        <v>26</v>
      </c>
      <c r="E48" s="116">
        <v>2</v>
      </c>
      <c r="F48" s="116">
        <v>800</v>
      </c>
      <c r="G48" s="111" t="s">
        <v>228</v>
      </c>
      <c r="H48" s="121"/>
    </row>
    <row r="49" s="101" customFormat="1" ht="18" customHeight="1" spans="1:8">
      <c r="A49" s="118"/>
      <c r="B49" s="118"/>
      <c r="C49" s="7" t="s">
        <v>229</v>
      </c>
      <c r="D49" s="7" t="s">
        <v>142</v>
      </c>
      <c r="E49" s="118"/>
      <c r="F49" s="118"/>
      <c r="G49" s="124"/>
      <c r="H49" s="121"/>
    </row>
    <row r="50" s="101" customFormat="1" ht="18" customHeight="1" spans="1:8">
      <c r="A50" s="116">
        <v>41</v>
      </c>
      <c r="B50" s="112" t="s">
        <v>201</v>
      </c>
      <c r="C50" s="7" t="s">
        <v>230</v>
      </c>
      <c r="D50" s="7" t="s">
        <v>26</v>
      </c>
      <c r="E50" s="116">
        <v>2</v>
      </c>
      <c r="F50" s="116">
        <v>760</v>
      </c>
      <c r="G50" s="111" t="s">
        <v>231</v>
      </c>
      <c r="H50" s="121"/>
    </row>
    <row r="51" s="101" customFormat="1" ht="18" customHeight="1" spans="1:8">
      <c r="A51" s="118"/>
      <c r="B51" s="125"/>
      <c r="C51" s="7" t="s">
        <v>232</v>
      </c>
      <c r="D51" s="7" t="s">
        <v>42</v>
      </c>
      <c r="E51" s="118"/>
      <c r="F51" s="118"/>
      <c r="G51" s="124"/>
      <c r="H51" s="121"/>
    </row>
    <row r="52" s="101" customFormat="1" ht="18" customHeight="1" spans="1:8">
      <c r="A52" s="7">
        <v>42</v>
      </c>
      <c r="B52" s="7" t="s">
        <v>201</v>
      </c>
      <c r="C52" s="7" t="s">
        <v>233</v>
      </c>
      <c r="D52" s="7" t="s">
        <v>26</v>
      </c>
      <c r="E52" s="7">
        <v>1</v>
      </c>
      <c r="F52" s="75">
        <v>400</v>
      </c>
      <c r="G52" s="70" t="s">
        <v>234</v>
      </c>
      <c r="H52" s="121"/>
    </row>
    <row r="53" s="101" customFormat="1" ht="18" customHeight="1" spans="1:8">
      <c r="A53" s="7">
        <v>43</v>
      </c>
      <c r="B53" s="109" t="s">
        <v>201</v>
      </c>
      <c r="C53" s="7" t="s">
        <v>235</v>
      </c>
      <c r="D53" s="7" t="s">
        <v>26</v>
      </c>
      <c r="E53" s="7">
        <v>1</v>
      </c>
      <c r="F53" s="7">
        <v>430</v>
      </c>
      <c r="G53" s="81" t="s">
        <v>236</v>
      </c>
      <c r="H53" s="121"/>
    </row>
    <row r="54" s="101" customFormat="1" ht="18" customHeight="1" spans="1:8">
      <c r="A54" s="116">
        <v>44</v>
      </c>
      <c r="B54" s="116" t="s">
        <v>201</v>
      </c>
      <c r="C54" s="7" t="s">
        <v>237</v>
      </c>
      <c r="D54" s="7" t="s">
        <v>26</v>
      </c>
      <c r="E54" s="70">
        <v>1</v>
      </c>
      <c r="F54" s="7">
        <v>400</v>
      </c>
      <c r="G54" s="116" t="s">
        <v>238</v>
      </c>
      <c r="H54" s="121"/>
    </row>
    <row r="55" ht="18" customHeight="1" spans="1:7">
      <c r="A55" s="7">
        <v>45</v>
      </c>
      <c r="B55" s="7" t="s">
        <v>201</v>
      </c>
      <c r="C55" s="7" t="s">
        <v>239</v>
      </c>
      <c r="D55" s="7" t="s">
        <v>26</v>
      </c>
      <c r="E55" s="70">
        <v>1</v>
      </c>
      <c r="F55" s="7">
        <v>430</v>
      </c>
      <c r="G55" s="7" t="s">
        <v>173</v>
      </c>
    </row>
    <row r="56" ht="18" customHeight="1" spans="1:7">
      <c r="A56" s="7">
        <v>46</v>
      </c>
      <c r="B56" s="7" t="s">
        <v>201</v>
      </c>
      <c r="C56" s="7" t="s">
        <v>240</v>
      </c>
      <c r="D56" s="7" t="s">
        <v>26</v>
      </c>
      <c r="E56" s="70">
        <v>1</v>
      </c>
      <c r="F56" s="7">
        <v>430</v>
      </c>
      <c r="G56" s="7" t="s">
        <v>173</v>
      </c>
    </row>
    <row r="57" ht="18" customHeight="1" spans="1:7">
      <c r="A57" s="70">
        <v>47</v>
      </c>
      <c r="B57" s="112" t="s">
        <v>201</v>
      </c>
      <c r="C57" s="110" t="s">
        <v>241</v>
      </c>
      <c r="D57" s="7" t="s">
        <v>26</v>
      </c>
      <c r="E57" s="70">
        <v>2</v>
      </c>
      <c r="F57" s="70">
        <v>860</v>
      </c>
      <c r="G57" s="116" t="s">
        <v>173</v>
      </c>
    </row>
    <row r="58" ht="18" customHeight="1" spans="1:7">
      <c r="A58" s="70"/>
      <c r="B58" s="125"/>
      <c r="C58" s="110" t="s">
        <v>242</v>
      </c>
      <c r="D58" s="7" t="s">
        <v>142</v>
      </c>
      <c r="E58" s="70"/>
      <c r="F58" s="70"/>
      <c r="G58" s="118"/>
    </row>
    <row r="59" ht="18" customHeight="1" spans="1:7">
      <c r="A59" s="70">
        <v>48</v>
      </c>
      <c r="B59" s="109" t="s">
        <v>201</v>
      </c>
      <c r="C59" s="110" t="s">
        <v>243</v>
      </c>
      <c r="D59" s="7" t="s">
        <v>26</v>
      </c>
      <c r="E59" s="70">
        <v>1</v>
      </c>
      <c r="F59" s="75">
        <v>400</v>
      </c>
      <c r="G59" s="7" t="s">
        <v>173</v>
      </c>
    </row>
    <row r="60" ht="18" customHeight="1" spans="1:7">
      <c r="A60" s="70">
        <v>49</v>
      </c>
      <c r="B60" s="109" t="s">
        <v>201</v>
      </c>
      <c r="C60" s="110" t="s">
        <v>244</v>
      </c>
      <c r="D60" s="7" t="s">
        <v>26</v>
      </c>
      <c r="E60" s="70">
        <v>1</v>
      </c>
      <c r="F60" s="7">
        <v>430</v>
      </c>
      <c r="G60" s="70" t="s">
        <v>245</v>
      </c>
    </row>
    <row r="61" ht="18" customHeight="1" spans="1:7">
      <c r="A61" s="70">
        <v>50</v>
      </c>
      <c r="B61" s="109" t="s">
        <v>201</v>
      </c>
      <c r="C61" s="110" t="s">
        <v>246</v>
      </c>
      <c r="D61" s="7" t="s">
        <v>26</v>
      </c>
      <c r="E61" s="70">
        <v>1</v>
      </c>
      <c r="F61" s="75">
        <v>400</v>
      </c>
      <c r="G61" s="70" t="s">
        <v>247</v>
      </c>
    </row>
    <row r="62" ht="18" customHeight="1" spans="1:7">
      <c r="A62" s="111">
        <v>51</v>
      </c>
      <c r="B62" s="112" t="s">
        <v>201</v>
      </c>
      <c r="C62" s="110" t="s">
        <v>248</v>
      </c>
      <c r="D62" s="7" t="s">
        <v>26</v>
      </c>
      <c r="E62" s="111">
        <v>3</v>
      </c>
      <c r="F62" s="111">
        <v>840</v>
      </c>
      <c r="G62" s="111" t="s">
        <v>173</v>
      </c>
    </row>
    <row r="63" ht="18" customHeight="1" spans="1:7">
      <c r="A63" s="113"/>
      <c r="B63" s="114"/>
      <c r="C63" s="110" t="s">
        <v>249</v>
      </c>
      <c r="D63" s="7" t="s">
        <v>142</v>
      </c>
      <c r="E63" s="113"/>
      <c r="F63" s="113"/>
      <c r="G63" s="113"/>
    </row>
    <row r="64" ht="18" customHeight="1" spans="1:7">
      <c r="A64" s="124"/>
      <c r="B64" s="125"/>
      <c r="C64" s="110" t="s">
        <v>250</v>
      </c>
      <c r="D64" s="7" t="s">
        <v>42</v>
      </c>
      <c r="E64" s="124"/>
      <c r="F64" s="124"/>
      <c r="G64" s="124"/>
    </row>
    <row r="65" s="101" customFormat="1" ht="18" customHeight="1" spans="1:8">
      <c r="A65" s="7">
        <v>52</v>
      </c>
      <c r="B65" s="116" t="s">
        <v>171</v>
      </c>
      <c r="C65" s="116" t="s">
        <v>251</v>
      </c>
      <c r="D65" s="116" t="s">
        <v>26</v>
      </c>
      <c r="E65" s="111">
        <v>1</v>
      </c>
      <c r="F65" s="116">
        <v>380</v>
      </c>
      <c r="G65" s="7" t="s">
        <v>173</v>
      </c>
      <c r="H65" s="126"/>
    </row>
    <row r="66" s="101" customFormat="1" ht="18" customHeight="1" spans="1:8">
      <c r="A66" s="7">
        <v>53</v>
      </c>
      <c r="B66" s="116" t="s">
        <v>171</v>
      </c>
      <c r="C66" s="116" t="s">
        <v>252</v>
      </c>
      <c r="D66" s="116" t="s">
        <v>26</v>
      </c>
      <c r="E66" s="111">
        <v>1</v>
      </c>
      <c r="F66" s="116">
        <v>280</v>
      </c>
      <c r="G66" s="116" t="s">
        <v>173</v>
      </c>
      <c r="H66" s="126"/>
    </row>
    <row r="67" customFormat="1" ht="18" customHeight="1" spans="1:8">
      <c r="A67" s="7">
        <v>54</v>
      </c>
      <c r="B67" s="116" t="s">
        <v>201</v>
      </c>
      <c r="C67" s="116" t="s">
        <v>253</v>
      </c>
      <c r="D67" s="116" t="s">
        <v>26</v>
      </c>
      <c r="E67" s="111">
        <v>1</v>
      </c>
      <c r="F67" s="116">
        <v>400</v>
      </c>
      <c r="G67" s="7" t="s">
        <v>173</v>
      </c>
      <c r="H67" s="127"/>
    </row>
    <row r="68" s="102" customFormat="1" ht="18" customHeight="1" spans="1:8">
      <c r="A68" s="128">
        <v>55</v>
      </c>
      <c r="B68" s="129" t="s">
        <v>201</v>
      </c>
      <c r="C68" s="128" t="s">
        <v>254</v>
      </c>
      <c r="D68" s="129" t="s">
        <v>26</v>
      </c>
      <c r="E68" s="130">
        <v>1</v>
      </c>
      <c r="F68" s="129">
        <v>280</v>
      </c>
      <c r="G68" s="128" t="s">
        <v>173</v>
      </c>
      <c r="H68" s="131" t="s">
        <v>255</v>
      </c>
    </row>
    <row r="69" ht="28" customHeight="1" spans="1:7">
      <c r="A69" s="70">
        <v>55</v>
      </c>
      <c r="B69" s="132" t="s">
        <v>256</v>
      </c>
      <c r="C69" s="132"/>
      <c r="D69" s="132"/>
      <c r="E69" s="132">
        <f>SUM(E3:E68)</f>
        <v>66</v>
      </c>
      <c r="F69" s="132">
        <f>SUM(F3:F68)</f>
        <v>26160</v>
      </c>
      <c r="G69" s="70"/>
    </row>
    <row r="70" ht="39" customHeight="1" spans="1:7">
      <c r="A70" s="133" t="s">
        <v>257</v>
      </c>
      <c r="B70" s="133"/>
      <c r="C70" s="133"/>
      <c r="D70" s="133"/>
      <c r="E70" s="133"/>
      <c r="F70" s="133"/>
      <c r="G70" s="133"/>
    </row>
    <row r="71" ht="27" customHeight="1"/>
  </sheetData>
  <mergeCells count="47">
    <mergeCell ref="A1:G1"/>
    <mergeCell ref="A70:G70"/>
    <mergeCell ref="A4:A5"/>
    <mergeCell ref="A28:A29"/>
    <mergeCell ref="A32:A34"/>
    <mergeCell ref="A39:A40"/>
    <mergeCell ref="A45:A46"/>
    <mergeCell ref="A48:A49"/>
    <mergeCell ref="A50:A51"/>
    <mergeCell ref="A57:A58"/>
    <mergeCell ref="A62:A64"/>
    <mergeCell ref="B4:B5"/>
    <mergeCell ref="B28:B29"/>
    <mergeCell ref="B32:B34"/>
    <mergeCell ref="B39:B40"/>
    <mergeCell ref="B45:B46"/>
    <mergeCell ref="B48:B49"/>
    <mergeCell ref="B50:B51"/>
    <mergeCell ref="B57:B58"/>
    <mergeCell ref="B62:B64"/>
    <mergeCell ref="E4:E5"/>
    <mergeCell ref="E28:E29"/>
    <mergeCell ref="E32:E34"/>
    <mergeCell ref="E39:E40"/>
    <mergeCell ref="E45:E46"/>
    <mergeCell ref="E48:E49"/>
    <mergeCell ref="E50:E51"/>
    <mergeCell ref="E57:E58"/>
    <mergeCell ref="E62:E64"/>
    <mergeCell ref="F4:F5"/>
    <mergeCell ref="F28:F29"/>
    <mergeCell ref="F32:F34"/>
    <mergeCell ref="F39:F40"/>
    <mergeCell ref="F45:F46"/>
    <mergeCell ref="F48:F49"/>
    <mergeCell ref="F50:F51"/>
    <mergeCell ref="F57:F58"/>
    <mergeCell ref="F62:F64"/>
    <mergeCell ref="G4:G5"/>
    <mergeCell ref="G28:G29"/>
    <mergeCell ref="G32:G34"/>
    <mergeCell ref="G39:G40"/>
    <mergeCell ref="G45:G46"/>
    <mergeCell ref="G48:G49"/>
    <mergeCell ref="G50:G51"/>
    <mergeCell ref="G57:G58"/>
    <mergeCell ref="G62:G6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01"/>
  <sheetViews>
    <sheetView workbookViewId="0">
      <selection activeCell="C1" sqref="C$1:C$1048576"/>
    </sheetView>
  </sheetViews>
  <sheetFormatPr defaultColWidth="9" defaultRowHeight="14.25"/>
  <cols>
    <col min="1" max="1" width="4.375" style="64" customWidth="1"/>
    <col min="2" max="2" width="9" style="60"/>
    <col min="3" max="3" width="7.5" style="60" customWidth="1"/>
    <col min="4" max="4" width="9" style="60"/>
    <col min="5" max="5" width="4.875" style="64" customWidth="1"/>
    <col min="6" max="6" width="8.5" style="64" customWidth="1"/>
    <col min="7" max="7" width="37.125" style="65" customWidth="1"/>
    <col min="8" max="8" width="8" style="60" customWidth="1"/>
    <col min="9" max="9" width="13.7" style="60" customWidth="1"/>
    <col min="10" max="248" width="9" style="60"/>
    <col min="249" max="16384" width="9" style="16"/>
  </cols>
  <sheetData>
    <row r="1" s="16" customFormat="1" ht="35" customHeight="1" spans="1:8">
      <c r="A1" s="66" t="s">
        <v>258</v>
      </c>
      <c r="B1" s="67"/>
      <c r="C1" s="68"/>
      <c r="D1" s="66"/>
      <c r="E1" s="66"/>
      <c r="F1" s="68"/>
      <c r="G1" s="69"/>
      <c r="H1" s="66"/>
    </row>
    <row r="2" s="57" customFormat="1" ht="31" customHeight="1" spans="1:8">
      <c r="A2" s="7" t="s">
        <v>259</v>
      </c>
      <c r="B2" s="70" t="s">
        <v>16</v>
      </c>
      <c r="C2" s="70" t="s">
        <v>260</v>
      </c>
      <c r="D2" s="70" t="s">
        <v>261</v>
      </c>
      <c r="E2" s="71" t="s">
        <v>262</v>
      </c>
      <c r="F2" s="71" t="s">
        <v>263</v>
      </c>
      <c r="G2" s="72" t="s">
        <v>264</v>
      </c>
      <c r="H2" s="73" t="s">
        <v>22</v>
      </c>
    </row>
    <row r="3" s="58" customFormat="1" ht="21" customHeight="1" spans="1:248">
      <c r="A3" s="7">
        <v>1</v>
      </c>
      <c r="B3" s="7" t="s">
        <v>265</v>
      </c>
      <c r="C3" s="74" t="s">
        <v>26</v>
      </c>
      <c r="D3" s="7" t="s">
        <v>266</v>
      </c>
      <c r="E3" s="75">
        <v>3</v>
      </c>
      <c r="F3" s="7">
        <v>1290</v>
      </c>
      <c r="G3" s="72" t="s">
        <v>267</v>
      </c>
      <c r="H3" s="76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</row>
    <row r="4" s="16" customFormat="1" ht="21" customHeight="1" spans="1:8">
      <c r="A4" s="7"/>
      <c r="B4" s="7"/>
      <c r="C4" s="7" t="s">
        <v>49</v>
      </c>
      <c r="D4" s="7" t="s">
        <v>268</v>
      </c>
      <c r="E4" s="76"/>
      <c r="F4" s="7">
        <v>0</v>
      </c>
      <c r="G4" s="72" t="s">
        <v>269</v>
      </c>
      <c r="H4" s="76"/>
    </row>
    <row r="5" s="16" customFormat="1" ht="21" customHeight="1" spans="1:8">
      <c r="A5" s="7"/>
      <c r="B5" s="7"/>
      <c r="C5" s="7" t="s">
        <v>37</v>
      </c>
      <c r="D5" s="7" t="s">
        <v>270</v>
      </c>
      <c r="E5" s="76"/>
      <c r="F5" s="7">
        <v>0</v>
      </c>
      <c r="G5" s="72" t="s">
        <v>271</v>
      </c>
      <c r="H5" s="76"/>
    </row>
    <row r="6" s="58" customFormat="1" ht="21" customHeight="1" spans="1:248">
      <c r="A6" s="7">
        <v>2</v>
      </c>
      <c r="B6" s="7" t="s">
        <v>265</v>
      </c>
      <c r="C6" s="7" t="s">
        <v>26</v>
      </c>
      <c r="D6" s="7" t="s">
        <v>272</v>
      </c>
      <c r="E6" s="75">
        <v>4</v>
      </c>
      <c r="F6" s="7">
        <v>1520</v>
      </c>
      <c r="G6" s="72" t="s">
        <v>273</v>
      </c>
      <c r="H6" s="76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</row>
    <row r="7" s="16" customFormat="1" ht="21" customHeight="1" spans="1:8">
      <c r="A7" s="7"/>
      <c r="B7" s="7"/>
      <c r="C7" s="7" t="s">
        <v>274</v>
      </c>
      <c r="D7" s="7" t="s">
        <v>275</v>
      </c>
      <c r="E7" s="76"/>
      <c r="F7" s="7">
        <v>0</v>
      </c>
      <c r="G7" s="72" t="s">
        <v>276</v>
      </c>
      <c r="H7" s="76"/>
    </row>
    <row r="8" s="16" customFormat="1" ht="21" customHeight="1" spans="1:8">
      <c r="A8" s="7"/>
      <c r="B8" s="7"/>
      <c r="C8" s="7" t="s">
        <v>277</v>
      </c>
      <c r="D8" s="7" t="s">
        <v>278</v>
      </c>
      <c r="E8" s="75"/>
      <c r="F8" s="7">
        <v>0</v>
      </c>
      <c r="G8" s="72" t="s">
        <v>279</v>
      </c>
      <c r="H8" s="76"/>
    </row>
    <row r="9" s="16" customFormat="1" ht="21" customHeight="1" spans="1:8">
      <c r="A9" s="7"/>
      <c r="B9" s="7"/>
      <c r="C9" s="7" t="s">
        <v>37</v>
      </c>
      <c r="D9" s="7" t="s">
        <v>280</v>
      </c>
      <c r="E9" s="76"/>
      <c r="F9" s="7">
        <v>0</v>
      </c>
      <c r="G9" s="72" t="s">
        <v>279</v>
      </c>
      <c r="H9" s="76"/>
    </row>
    <row r="10" s="58" customFormat="1" ht="21" customHeight="1" spans="1:248">
      <c r="A10" s="7">
        <v>3</v>
      </c>
      <c r="B10" s="7" t="s">
        <v>265</v>
      </c>
      <c r="C10" s="7" t="s">
        <v>26</v>
      </c>
      <c r="D10" s="7" t="s">
        <v>281</v>
      </c>
      <c r="E10" s="75">
        <v>1</v>
      </c>
      <c r="F10" s="7">
        <v>430</v>
      </c>
      <c r="G10" s="72" t="s">
        <v>282</v>
      </c>
      <c r="H10" s="76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</row>
    <row r="11" s="58" customFormat="1" ht="21" customHeight="1" spans="1:248">
      <c r="A11" s="7">
        <v>4</v>
      </c>
      <c r="B11" s="7" t="s">
        <v>265</v>
      </c>
      <c r="C11" s="7" t="s">
        <v>26</v>
      </c>
      <c r="D11" s="7" t="s">
        <v>283</v>
      </c>
      <c r="E11" s="75">
        <v>1</v>
      </c>
      <c r="F11" s="7">
        <v>400</v>
      </c>
      <c r="G11" s="72" t="s">
        <v>284</v>
      </c>
      <c r="H11" s="76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</row>
    <row r="12" s="58" customFormat="1" ht="21" customHeight="1" spans="1:248">
      <c r="A12" s="7">
        <v>5</v>
      </c>
      <c r="B12" s="7" t="s">
        <v>265</v>
      </c>
      <c r="C12" s="7" t="s">
        <v>26</v>
      </c>
      <c r="D12" s="7" t="s">
        <v>285</v>
      </c>
      <c r="E12" s="75">
        <v>3</v>
      </c>
      <c r="F12" s="7">
        <v>1140</v>
      </c>
      <c r="G12" s="72" t="s">
        <v>286</v>
      </c>
      <c r="H12" s="76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</row>
    <row r="13" s="16" customFormat="1" ht="21" customHeight="1" spans="1:8">
      <c r="A13" s="7"/>
      <c r="B13" s="7"/>
      <c r="C13" s="7" t="s">
        <v>49</v>
      </c>
      <c r="D13" s="7" t="s">
        <v>287</v>
      </c>
      <c r="E13" s="76"/>
      <c r="F13" s="7">
        <v>0</v>
      </c>
      <c r="G13" s="72" t="s">
        <v>288</v>
      </c>
      <c r="H13" s="76"/>
    </row>
    <row r="14" s="16" customFormat="1" ht="21" customHeight="1" spans="1:8">
      <c r="A14" s="7"/>
      <c r="B14" s="7"/>
      <c r="C14" s="7" t="s">
        <v>37</v>
      </c>
      <c r="D14" s="7" t="s">
        <v>289</v>
      </c>
      <c r="E14" s="76"/>
      <c r="F14" s="7">
        <v>0</v>
      </c>
      <c r="G14" s="72" t="s">
        <v>290</v>
      </c>
      <c r="H14" s="76"/>
    </row>
    <row r="15" s="58" customFormat="1" ht="21" customHeight="1" spans="1:248">
      <c r="A15" s="7">
        <v>6</v>
      </c>
      <c r="B15" s="7" t="s">
        <v>265</v>
      </c>
      <c r="C15" s="7" t="s">
        <v>26</v>
      </c>
      <c r="D15" s="7" t="s">
        <v>291</v>
      </c>
      <c r="E15" s="75">
        <v>2</v>
      </c>
      <c r="F15" s="7">
        <v>760</v>
      </c>
      <c r="G15" s="72" t="s">
        <v>292</v>
      </c>
      <c r="H15" s="76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</row>
    <row r="16" s="16" customFormat="1" ht="21" customHeight="1" spans="1:8">
      <c r="A16" s="7"/>
      <c r="B16" s="7"/>
      <c r="C16" s="7" t="s">
        <v>293</v>
      </c>
      <c r="D16" s="7" t="s">
        <v>294</v>
      </c>
      <c r="E16" s="76"/>
      <c r="F16" s="7">
        <v>0</v>
      </c>
      <c r="G16" s="72" t="s">
        <v>295</v>
      </c>
      <c r="H16" s="76"/>
    </row>
    <row r="17" s="58" customFormat="1" ht="21" customHeight="1" spans="1:248">
      <c r="A17" s="7">
        <v>7</v>
      </c>
      <c r="B17" s="7" t="s">
        <v>265</v>
      </c>
      <c r="C17" s="7" t="s">
        <v>26</v>
      </c>
      <c r="D17" s="7" t="s">
        <v>296</v>
      </c>
      <c r="E17" s="75">
        <v>1</v>
      </c>
      <c r="F17" s="7">
        <v>400</v>
      </c>
      <c r="G17" s="72" t="s">
        <v>297</v>
      </c>
      <c r="H17" s="76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</row>
    <row r="18" s="16" customFormat="1" ht="21" customHeight="1" spans="1:8">
      <c r="A18" s="7">
        <v>8</v>
      </c>
      <c r="B18" s="7" t="s">
        <v>265</v>
      </c>
      <c r="C18" s="7" t="s">
        <v>298</v>
      </c>
      <c r="D18" s="7" t="s">
        <v>299</v>
      </c>
      <c r="E18" s="75">
        <v>1</v>
      </c>
      <c r="F18" s="7">
        <v>430</v>
      </c>
      <c r="G18" s="72" t="s">
        <v>300</v>
      </c>
      <c r="H18" s="76"/>
    </row>
    <row r="19" s="16" customFormat="1" ht="21" customHeight="1" spans="1:8">
      <c r="A19" s="7">
        <v>9</v>
      </c>
      <c r="B19" s="7" t="s">
        <v>265</v>
      </c>
      <c r="C19" s="7" t="s">
        <v>298</v>
      </c>
      <c r="D19" s="7" t="s">
        <v>301</v>
      </c>
      <c r="E19" s="75">
        <v>1</v>
      </c>
      <c r="F19" s="7">
        <v>430</v>
      </c>
      <c r="G19" s="72" t="s">
        <v>302</v>
      </c>
      <c r="H19" s="76"/>
    </row>
    <row r="20" s="16" customFormat="1" ht="21" customHeight="1" spans="1:8">
      <c r="A20" s="7">
        <v>10</v>
      </c>
      <c r="B20" s="7" t="s">
        <v>265</v>
      </c>
      <c r="C20" s="7" t="s">
        <v>298</v>
      </c>
      <c r="D20" s="7" t="s">
        <v>303</v>
      </c>
      <c r="E20" s="75">
        <v>1</v>
      </c>
      <c r="F20" s="7">
        <v>430</v>
      </c>
      <c r="G20" s="72" t="s">
        <v>304</v>
      </c>
      <c r="H20" s="76"/>
    </row>
    <row r="21" s="16" customFormat="1" ht="21" customHeight="1" spans="1:8">
      <c r="A21" s="7">
        <v>11</v>
      </c>
      <c r="B21" s="7" t="s">
        <v>265</v>
      </c>
      <c r="C21" s="7" t="s">
        <v>298</v>
      </c>
      <c r="D21" s="7" t="s">
        <v>305</v>
      </c>
      <c r="E21" s="75">
        <v>1</v>
      </c>
      <c r="F21" s="7">
        <v>430</v>
      </c>
      <c r="G21" s="72" t="s">
        <v>302</v>
      </c>
      <c r="H21" s="76"/>
    </row>
    <row r="22" s="16" customFormat="1" ht="21" customHeight="1" spans="1:8">
      <c r="A22" s="7">
        <v>12</v>
      </c>
      <c r="B22" s="7" t="s">
        <v>265</v>
      </c>
      <c r="C22" s="7" t="s">
        <v>26</v>
      </c>
      <c r="D22" s="7" t="s">
        <v>306</v>
      </c>
      <c r="E22" s="75">
        <v>1</v>
      </c>
      <c r="F22" s="7">
        <v>430</v>
      </c>
      <c r="G22" s="72" t="s">
        <v>304</v>
      </c>
      <c r="H22" s="76"/>
    </row>
    <row r="23" s="16" customFormat="1" ht="21" customHeight="1" spans="1:8">
      <c r="A23" s="7">
        <v>13</v>
      </c>
      <c r="B23" s="7" t="s">
        <v>265</v>
      </c>
      <c r="C23" s="7" t="s">
        <v>26</v>
      </c>
      <c r="D23" s="7" t="s">
        <v>307</v>
      </c>
      <c r="E23" s="75">
        <v>1</v>
      </c>
      <c r="F23" s="7">
        <v>400</v>
      </c>
      <c r="G23" s="72" t="s">
        <v>308</v>
      </c>
      <c r="H23" s="76"/>
    </row>
    <row r="24" s="16" customFormat="1" ht="21" customHeight="1" spans="1:8">
      <c r="A24" s="7">
        <v>14</v>
      </c>
      <c r="B24" s="7" t="s">
        <v>265</v>
      </c>
      <c r="C24" s="7" t="s">
        <v>26</v>
      </c>
      <c r="D24" s="7" t="s">
        <v>309</v>
      </c>
      <c r="E24" s="75">
        <v>1</v>
      </c>
      <c r="F24" s="7">
        <v>430</v>
      </c>
      <c r="G24" s="39" t="s">
        <v>310</v>
      </c>
      <c r="H24" s="7"/>
    </row>
    <row r="25" s="16" customFormat="1" ht="21" customHeight="1" spans="1:8">
      <c r="A25" s="7">
        <v>15</v>
      </c>
      <c r="B25" s="7" t="s">
        <v>265</v>
      </c>
      <c r="C25" s="7" t="s">
        <v>26</v>
      </c>
      <c r="D25" s="7" t="s">
        <v>311</v>
      </c>
      <c r="E25" s="75">
        <v>1</v>
      </c>
      <c r="F25" s="7">
        <v>430</v>
      </c>
      <c r="G25" s="39" t="s">
        <v>312</v>
      </c>
      <c r="H25" s="7"/>
    </row>
    <row r="26" s="16" customFormat="1" ht="21" customHeight="1" spans="1:8">
      <c r="A26" s="7">
        <v>16</v>
      </c>
      <c r="B26" s="7" t="s">
        <v>265</v>
      </c>
      <c r="C26" s="7" t="s">
        <v>26</v>
      </c>
      <c r="D26" s="7" t="s">
        <v>313</v>
      </c>
      <c r="E26" s="75">
        <v>2</v>
      </c>
      <c r="F26" s="7">
        <v>760</v>
      </c>
      <c r="G26" s="39" t="s">
        <v>314</v>
      </c>
      <c r="H26" s="7"/>
    </row>
    <row r="27" s="16" customFormat="1" ht="21" customHeight="1" spans="1:8">
      <c r="A27" s="7"/>
      <c r="B27" s="7"/>
      <c r="C27" s="7" t="s">
        <v>34</v>
      </c>
      <c r="D27" s="7" t="s">
        <v>315</v>
      </c>
      <c r="E27" s="75"/>
      <c r="F27" s="7">
        <v>0</v>
      </c>
      <c r="G27" s="39" t="s">
        <v>316</v>
      </c>
      <c r="H27" s="7"/>
    </row>
    <row r="28" s="16" customFormat="1" ht="21" customHeight="1" spans="1:8">
      <c r="A28" s="7">
        <v>17</v>
      </c>
      <c r="B28" s="7" t="s">
        <v>265</v>
      </c>
      <c r="C28" s="7" t="s">
        <v>26</v>
      </c>
      <c r="D28" s="7" t="s">
        <v>317</v>
      </c>
      <c r="E28" s="75">
        <v>1</v>
      </c>
      <c r="F28" s="7">
        <v>430</v>
      </c>
      <c r="G28" s="39" t="s">
        <v>304</v>
      </c>
      <c r="H28" s="7"/>
    </row>
    <row r="29" s="16" customFormat="1" ht="21" customHeight="1" spans="1:8">
      <c r="A29" s="7">
        <v>18</v>
      </c>
      <c r="B29" s="7" t="s">
        <v>265</v>
      </c>
      <c r="C29" s="7" t="s">
        <v>26</v>
      </c>
      <c r="D29" s="7" t="s">
        <v>318</v>
      </c>
      <c r="E29" s="75">
        <v>1</v>
      </c>
      <c r="F29" s="7">
        <v>430</v>
      </c>
      <c r="G29" s="39" t="s">
        <v>319</v>
      </c>
      <c r="H29" s="7"/>
    </row>
    <row r="30" s="16" customFormat="1" ht="21" customHeight="1" spans="1:8">
      <c r="A30" s="7">
        <v>19</v>
      </c>
      <c r="B30" s="7" t="s">
        <v>265</v>
      </c>
      <c r="C30" s="7" t="s">
        <v>26</v>
      </c>
      <c r="D30" s="7" t="s">
        <v>320</v>
      </c>
      <c r="E30" s="75">
        <v>2</v>
      </c>
      <c r="F30" s="7">
        <v>860</v>
      </c>
      <c r="G30" s="39" t="s">
        <v>321</v>
      </c>
      <c r="H30" s="7"/>
    </row>
    <row r="31" s="16" customFormat="1" ht="21" customHeight="1" spans="1:8">
      <c r="A31" s="7"/>
      <c r="B31" s="7"/>
      <c r="C31" s="7" t="s">
        <v>37</v>
      </c>
      <c r="D31" s="7" t="s">
        <v>322</v>
      </c>
      <c r="E31" s="75"/>
      <c r="F31" s="7">
        <v>0</v>
      </c>
      <c r="G31" s="39" t="s">
        <v>323</v>
      </c>
      <c r="H31" s="7"/>
    </row>
    <row r="32" s="16" customFormat="1" ht="21" customHeight="1" spans="1:8">
      <c r="A32" s="7">
        <v>20</v>
      </c>
      <c r="B32" s="7" t="s">
        <v>265</v>
      </c>
      <c r="C32" s="7" t="s">
        <v>26</v>
      </c>
      <c r="D32" s="7" t="s">
        <v>324</v>
      </c>
      <c r="E32" s="75">
        <v>1</v>
      </c>
      <c r="F32" s="7">
        <v>400</v>
      </c>
      <c r="G32" s="39" t="s">
        <v>325</v>
      </c>
      <c r="H32" s="7"/>
    </row>
    <row r="33" s="16" customFormat="1" ht="21" customHeight="1" spans="1:8">
      <c r="A33" s="7">
        <v>21</v>
      </c>
      <c r="B33" s="7" t="s">
        <v>265</v>
      </c>
      <c r="C33" s="7" t="s">
        <v>26</v>
      </c>
      <c r="D33" s="7" t="s">
        <v>326</v>
      </c>
      <c r="E33" s="75">
        <v>1</v>
      </c>
      <c r="F33" s="7">
        <v>430</v>
      </c>
      <c r="G33" s="39" t="s">
        <v>327</v>
      </c>
      <c r="H33" s="7"/>
    </row>
    <row r="34" s="16" customFormat="1" ht="21" customHeight="1" spans="1:8">
      <c r="A34" s="7">
        <v>22</v>
      </c>
      <c r="B34" s="7" t="s">
        <v>265</v>
      </c>
      <c r="C34" s="7" t="s">
        <v>26</v>
      </c>
      <c r="D34" s="7" t="s">
        <v>328</v>
      </c>
      <c r="E34" s="75">
        <v>1</v>
      </c>
      <c r="F34" s="7">
        <v>430</v>
      </c>
      <c r="G34" s="39" t="s">
        <v>329</v>
      </c>
      <c r="H34" s="7"/>
    </row>
    <row r="35" s="16" customFormat="1" ht="21" customHeight="1" spans="1:8">
      <c r="A35" s="7">
        <v>23</v>
      </c>
      <c r="B35" s="7" t="s">
        <v>265</v>
      </c>
      <c r="C35" s="7" t="s">
        <v>26</v>
      </c>
      <c r="D35" s="7" t="s">
        <v>330</v>
      </c>
      <c r="E35" s="75">
        <v>1</v>
      </c>
      <c r="F35" s="7">
        <v>430</v>
      </c>
      <c r="G35" s="39" t="s">
        <v>331</v>
      </c>
      <c r="H35" s="7"/>
    </row>
    <row r="36" s="16" customFormat="1" ht="21" customHeight="1" spans="1:8">
      <c r="A36" s="7">
        <v>24</v>
      </c>
      <c r="B36" s="7" t="s">
        <v>265</v>
      </c>
      <c r="C36" s="7" t="s">
        <v>26</v>
      </c>
      <c r="D36" s="7" t="s">
        <v>332</v>
      </c>
      <c r="E36" s="75">
        <v>1</v>
      </c>
      <c r="F36" s="7">
        <v>400</v>
      </c>
      <c r="G36" s="39" t="s">
        <v>333</v>
      </c>
      <c r="H36" s="7"/>
    </row>
    <row r="37" s="16" customFormat="1" ht="21" customHeight="1" spans="1:8">
      <c r="A37" s="7">
        <v>25</v>
      </c>
      <c r="B37" s="7" t="s">
        <v>265</v>
      </c>
      <c r="C37" s="7" t="s">
        <v>26</v>
      </c>
      <c r="D37" s="7" t="s">
        <v>334</v>
      </c>
      <c r="E37" s="75">
        <v>1</v>
      </c>
      <c r="F37" s="7">
        <v>430</v>
      </c>
      <c r="G37" s="39" t="s">
        <v>335</v>
      </c>
      <c r="H37" s="7"/>
    </row>
    <row r="38" s="16" customFormat="1" ht="21" customHeight="1" spans="1:8">
      <c r="A38" s="7">
        <v>26</v>
      </c>
      <c r="B38" s="7" t="s">
        <v>265</v>
      </c>
      <c r="C38" s="7" t="s">
        <v>26</v>
      </c>
      <c r="D38" s="7" t="s">
        <v>336</v>
      </c>
      <c r="E38" s="75">
        <v>1</v>
      </c>
      <c r="F38" s="7">
        <v>400</v>
      </c>
      <c r="G38" s="39" t="s">
        <v>337</v>
      </c>
      <c r="H38" s="7"/>
    </row>
    <row r="39" s="16" customFormat="1" ht="21" customHeight="1" spans="1:8">
      <c r="A39" s="7">
        <v>27</v>
      </c>
      <c r="B39" s="7" t="s">
        <v>265</v>
      </c>
      <c r="C39" s="7" t="s">
        <v>26</v>
      </c>
      <c r="D39" s="7" t="s">
        <v>338</v>
      </c>
      <c r="E39" s="76">
        <v>1</v>
      </c>
      <c r="F39" s="7">
        <v>400</v>
      </c>
      <c r="G39" s="39" t="s">
        <v>339</v>
      </c>
      <c r="H39" s="7"/>
    </row>
    <row r="40" s="16" customFormat="1" ht="21" customHeight="1" spans="1:248">
      <c r="A40" s="7">
        <v>28</v>
      </c>
      <c r="B40" s="7" t="s">
        <v>265</v>
      </c>
      <c r="C40" s="7" t="s">
        <v>26</v>
      </c>
      <c r="D40" s="7" t="s">
        <v>340</v>
      </c>
      <c r="E40" s="75">
        <v>1</v>
      </c>
      <c r="F40" s="7">
        <v>430</v>
      </c>
      <c r="G40" s="39" t="s">
        <v>341</v>
      </c>
      <c r="H40" s="7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</row>
    <row r="41" s="16" customFormat="1" ht="21" customHeight="1" spans="1:8">
      <c r="A41" s="7">
        <v>29</v>
      </c>
      <c r="B41" s="7" t="s">
        <v>265</v>
      </c>
      <c r="C41" s="7" t="s">
        <v>26</v>
      </c>
      <c r="D41" s="7" t="s">
        <v>342</v>
      </c>
      <c r="E41" s="75">
        <v>1</v>
      </c>
      <c r="F41" s="7">
        <v>430</v>
      </c>
      <c r="G41" s="39" t="s">
        <v>343</v>
      </c>
      <c r="H41" s="7"/>
    </row>
    <row r="42" s="16" customFormat="1" ht="21" customHeight="1" spans="1:8">
      <c r="A42" s="7">
        <v>30</v>
      </c>
      <c r="B42" s="7" t="s">
        <v>265</v>
      </c>
      <c r="C42" s="7" t="s">
        <v>26</v>
      </c>
      <c r="D42" s="7" t="s">
        <v>344</v>
      </c>
      <c r="E42" s="75">
        <v>2</v>
      </c>
      <c r="F42" s="7">
        <v>760</v>
      </c>
      <c r="G42" s="39" t="s">
        <v>345</v>
      </c>
      <c r="H42" s="7"/>
    </row>
    <row r="43" s="16" customFormat="1" ht="21" customHeight="1" spans="1:8">
      <c r="A43" s="7"/>
      <c r="B43" s="7"/>
      <c r="C43" s="7" t="s">
        <v>37</v>
      </c>
      <c r="D43" s="7" t="s">
        <v>346</v>
      </c>
      <c r="E43" s="75"/>
      <c r="F43" s="7">
        <v>0</v>
      </c>
      <c r="G43" s="39" t="s">
        <v>347</v>
      </c>
      <c r="H43" s="7"/>
    </row>
    <row r="44" s="16" customFormat="1" ht="21" customHeight="1" spans="1:8">
      <c r="A44" s="7">
        <v>31</v>
      </c>
      <c r="B44" s="7" t="s">
        <v>265</v>
      </c>
      <c r="C44" s="7" t="s">
        <v>26</v>
      </c>
      <c r="D44" s="7" t="s">
        <v>348</v>
      </c>
      <c r="E44" s="7">
        <v>2</v>
      </c>
      <c r="F44" s="7">
        <v>800</v>
      </c>
      <c r="G44" s="77" t="s">
        <v>349</v>
      </c>
      <c r="H44" s="7"/>
    </row>
    <row r="45" s="16" customFormat="1" ht="21" customHeight="1" spans="1:8">
      <c r="A45" s="7"/>
      <c r="B45" s="7"/>
      <c r="C45" s="7" t="s">
        <v>34</v>
      </c>
      <c r="D45" s="7" t="s">
        <v>350</v>
      </c>
      <c r="E45" s="7"/>
      <c r="F45" s="7">
        <v>0</v>
      </c>
      <c r="G45" s="77" t="s">
        <v>351</v>
      </c>
      <c r="H45" s="7"/>
    </row>
    <row r="46" s="16" customFormat="1" ht="21" customHeight="1" spans="1:8">
      <c r="A46" s="7">
        <v>32</v>
      </c>
      <c r="B46" s="7" t="s">
        <v>265</v>
      </c>
      <c r="C46" s="7" t="s">
        <v>26</v>
      </c>
      <c r="D46" s="7" t="s">
        <v>352</v>
      </c>
      <c r="E46" s="7">
        <v>3</v>
      </c>
      <c r="F46" s="7">
        <v>1200</v>
      </c>
      <c r="G46" s="77" t="s">
        <v>353</v>
      </c>
      <c r="H46" s="7"/>
    </row>
    <row r="47" s="16" customFormat="1" ht="21" customHeight="1" spans="1:8">
      <c r="A47" s="7"/>
      <c r="B47" s="7"/>
      <c r="C47" s="7" t="s">
        <v>49</v>
      </c>
      <c r="D47" s="7" t="s">
        <v>354</v>
      </c>
      <c r="E47" s="7"/>
      <c r="F47" s="7">
        <v>0</v>
      </c>
      <c r="G47" s="77"/>
      <c r="H47" s="7"/>
    </row>
    <row r="48" s="16" customFormat="1" ht="21" customHeight="1" spans="1:8">
      <c r="A48" s="7"/>
      <c r="B48" s="7"/>
      <c r="C48" s="7" t="s">
        <v>37</v>
      </c>
      <c r="D48" s="7" t="s">
        <v>355</v>
      </c>
      <c r="E48" s="7"/>
      <c r="F48" s="7">
        <v>0</v>
      </c>
      <c r="G48" s="77" t="s">
        <v>351</v>
      </c>
      <c r="H48" s="7"/>
    </row>
    <row r="49" s="16" customFormat="1" ht="21" customHeight="1" spans="1:8">
      <c r="A49" s="7">
        <v>33</v>
      </c>
      <c r="B49" s="7" t="s">
        <v>265</v>
      </c>
      <c r="C49" s="7" t="s">
        <v>26</v>
      </c>
      <c r="D49" s="7" t="s">
        <v>356</v>
      </c>
      <c r="E49" s="7">
        <v>1</v>
      </c>
      <c r="F49" s="7">
        <v>400</v>
      </c>
      <c r="G49" s="39" t="s">
        <v>357</v>
      </c>
      <c r="H49" s="7"/>
    </row>
    <row r="50" s="16" customFormat="1" ht="21" customHeight="1" spans="1:8">
      <c r="A50" s="7">
        <v>34</v>
      </c>
      <c r="B50" s="7" t="s">
        <v>265</v>
      </c>
      <c r="C50" s="7" t="s">
        <v>26</v>
      </c>
      <c r="D50" s="7" t="s">
        <v>358</v>
      </c>
      <c r="E50" s="75">
        <v>1</v>
      </c>
      <c r="F50" s="7">
        <v>430</v>
      </c>
      <c r="G50" s="72" t="s">
        <v>359</v>
      </c>
      <c r="H50" s="76"/>
    </row>
    <row r="51" s="16" customFormat="1" ht="21" customHeight="1" spans="1:8">
      <c r="A51" s="7">
        <v>35</v>
      </c>
      <c r="B51" s="7" t="s">
        <v>265</v>
      </c>
      <c r="C51" s="7" t="s">
        <v>26</v>
      </c>
      <c r="D51" s="78" t="s">
        <v>360</v>
      </c>
      <c r="E51" s="7">
        <v>2</v>
      </c>
      <c r="F51" s="7">
        <v>860</v>
      </c>
      <c r="G51" s="72" t="s">
        <v>361</v>
      </c>
      <c r="H51" s="76"/>
    </row>
    <row r="52" s="16" customFormat="1" ht="21" customHeight="1" spans="1:8">
      <c r="A52" s="7"/>
      <c r="B52" s="7"/>
      <c r="C52" s="7" t="s">
        <v>37</v>
      </c>
      <c r="D52" s="78" t="s">
        <v>362</v>
      </c>
      <c r="E52" s="75"/>
      <c r="F52" s="7">
        <v>0</v>
      </c>
      <c r="G52" s="72" t="s">
        <v>351</v>
      </c>
      <c r="H52" s="76"/>
    </row>
    <row r="53" s="16" customFormat="1" ht="21" customHeight="1" spans="1:8">
      <c r="A53" s="7">
        <v>36</v>
      </c>
      <c r="B53" s="7" t="s">
        <v>265</v>
      </c>
      <c r="C53" s="7" t="s">
        <v>298</v>
      </c>
      <c r="D53" s="78" t="s">
        <v>363</v>
      </c>
      <c r="E53" s="75">
        <v>1</v>
      </c>
      <c r="F53" s="7">
        <v>430</v>
      </c>
      <c r="G53" s="72" t="s">
        <v>364</v>
      </c>
      <c r="H53" s="76"/>
    </row>
    <row r="54" s="16" customFormat="1" ht="21" customHeight="1" spans="1:8">
      <c r="A54" s="7">
        <v>37</v>
      </c>
      <c r="B54" s="7" t="s">
        <v>265</v>
      </c>
      <c r="C54" s="7" t="s">
        <v>26</v>
      </c>
      <c r="D54" s="78" t="s">
        <v>365</v>
      </c>
      <c r="E54" s="75">
        <v>1</v>
      </c>
      <c r="F54" s="7">
        <v>430</v>
      </c>
      <c r="G54" s="72" t="s">
        <v>366</v>
      </c>
      <c r="H54" s="76"/>
    </row>
    <row r="55" s="16" customFormat="1" ht="53" customHeight="1" spans="1:248">
      <c r="A55" s="7">
        <v>38</v>
      </c>
      <c r="B55" s="7" t="s">
        <v>265</v>
      </c>
      <c r="C55" s="7" t="s">
        <v>26</v>
      </c>
      <c r="D55" s="78" t="s">
        <v>367</v>
      </c>
      <c r="E55" s="75">
        <v>1</v>
      </c>
      <c r="F55" s="7">
        <v>430</v>
      </c>
      <c r="G55" s="72" t="s">
        <v>368</v>
      </c>
      <c r="H55" s="7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</row>
    <row r="56" s="16" customFormat="1" ht="34" customHeight="1" spans="1:248">
      <c r="A56" s="79">
        <v>39</v>
      </c>
      <c r="B56" s="80" t="s">
        <v>265</v>
      </c>
      <c r="C56" s="61" t="s">
        <v>298</v>
      </c>
      <c r="D56" s="80" t="s">
        <v>369</v>
      </c>
      <c r="E56" s="80">
        <v>1</v>
      </c>
      <c r="F56" s="80">
        <v>430</v>
      </c>
      <c r="G56" s="81" t="s">
        <v>370</v>
      </c>
      <c r="H56" s="8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</row>
    <row r="57" s="58" customFormat="1" ht="34" customHeight="1" spans="1:248">
      <c r="A57" s="82">
        <v>40</v>
      </c>
      <c r="B57" s="83" t="s">
        <v>265</v>
      </c>
      <c r="C57" s="82" t="s">
        <v>26</v>
      </c>
      <c r="D57" s="83" t="s">
        <v>371</v>
      </c>
      <c r="E57" s="83">
        <v>1</v>
      </c>
      <c r="F57" s="83">
        <v>430</v>
      </c>
      <c r="G57" s="84" t="s">
        <v>372</v>
      </c>
      <c r="H57" s="84" t="s">
        <v>373</v>
      </c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2"/>
      <c r="FK57" s="62"/>
      <c r="FL57" s="62"/>
      <c r="FM57" s="62"/>
      <c r="FN57" s="62"/>
      <c r="FO57" s="62"/>
      <c r="FP57" s="62"/>
      <c r="FQ57" s="62"/>
      <c r="FR57" s="62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  <c r="GS57" s="62"/>
      <c r="GT57" s="62"/>
      <c r="GU57" s="62"/>
      <c r="GV57" s="62"/>
      <c r="GW57" s="62"/>
      <c r="GX57" s="62"/>
      <c r="GY57" s="62"/>
      <c r="GZ57" s="62"/>
      <c r="HA57" s="62"/>
      <c r="HB57" s="62"/>
      <c r="HC57" s="62"/>
      <c r="HD57" s="62"/>
      <c r="HE57" s="62"/>
      <c r="HF57" s="62"/>
      <c r="HG57" s="62"/>
      <c r="HH57" s="62"/>
      <c r="HI57" s="62"/>
      <c r="HJ57" s="62"/>
      <c r="HK57" s="62"/>
      <c r="HL57" s="62"/>
      <c r="HM57" s="62"/>
      <c r="HN57" s="62"/>
      <c r="HO57" s="62"/>
      <c r="HP57" s="62"/>
      <c r="HQ57" s="62"/>
      <c r="HR57" s="62"/>
      <c r="HS57" s="62"/>
      <c r="HT57" s="62"/>
      <c r="HU57" s="62"/>
      <c r="HV57" s="62"/>
      <c r="HW57" s="62"/>
      <c r="HX57" s="62"/>
      <c r="HY57" s="62"/>
      <c r="HZ57" s="62"/>
      <c r="IA57" s="62"/>
      <c r="IB57" s="62"/>
      <c r="IC57" s="62"/>
      <c r="ID57" s="62"/>
      <c r="IE57" s="62"/>
      <c r="IF57" s="62"/>
      <c r="IG57" s="62"/>
      <c r="IH57" s="62"/>
      <c r="II57" s="62"/>
      <c r="IJ57" s="62"/>
      <c r="IK57" s="62"/>
      <c r="IL57" s="62"/>
      <c r="IM57" s="62"/>
      <c r="IN57" s="62"/>
    </row>
    <row r="58" s="59" customFormat="1" ht="21" customHeight="1" spans="1:248">
      <c r="A58" s="85">
        <v>41</v>
      </c>
      <c r="B58" s="86" t="s">
        <v>374</v>
      </c>
      <c r="C58" s="86" t="s">
        <v>298</v>
      </c>
      <c r="D58" s="87" t="s">
        <v>375</v>
      </c>
      <c r="E58" s="88">
        <v>1</v>
      </c>
      <c r="F58" s="86">
        <v>430</v>
      </c>
      <c r="G58" s="89" t="s">
        <v>376</v>
      </c>
      <c r="H58" s="90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3"/>
      <c r="GI58" s="93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3"/>
      <c r="HN58" s="93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</row>
    <row r="59" s="59" customFormat="1" ht="21" customHeight="1" spans="1:248">
      <c r="A59" s="85">
        <v>42</v>
      </c>
      <c r="B59" s="86" t="s">
        <v>374</v>
      </c>
      <c r="C59" s="86" t="s">
        <v>298</v>
      </c>
      <c r="D59" s="87" t="s">
        <v>377</v>
      </c>
      <c r="E59" s="88">
        <v>1</v>
      </c>
      <c r="F59" s="86">
        <v>430</v>
      </c>
      <c r="G59" s="89" t="s">
        <v>378</v>
      </c>
      <c r="H59" s="90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3"/>
      <c r="IN59" s="93"/>
    </row>
    <row r="60" s="59" customFormat="1" ht="21" customHeight="1" spans="1:248">
      <c r="A60" s="85">
        <v>43</v>
      </c>
      <c r="B60" s="86" t="s">
        <v>374</v>
      </c>
      <c r="C60" s="86" t="s">
        <v>298</v>
      </c>
      <c r="D60" s="87" t="s">
        <v>379</v>
      </c>
      <c r="E60" s="88">
        <v>1</v>
      </c>
      <c r="F60" s="86">
        <v>430</v>
      </c>
      <c r="G60" s="89" t="s">
        <v>378</v>
      </c>
      <c r="H60" s="90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  <c r="FS60" s="93"/>
      <c r="FT60" s="93"/>
      <c r="FU60" s="93"/>
      <c r="FV60" s="93"/>
      <c r="FW60" s="93"/>
      <c r="FX60" s="93"/>
      <c r="FY60" s="93"/>
      <c r="FZ60" s="93"/>
      <c r="GA60" s="93"/>
      <c r="GB60" s="93"/>
      <c r="GC60" s="93"/>
      <c r="GD60" s="93"/>
      <c r="GE60" s="93"/>
      <c r="GF60" s="93"/>
      <c r="GG60" s="93"/>
      <c r="GH60" s="93"/>
      <c r="GI60" s="93"/>
      <c r="GJ60" s="93"/>
      <c r="GK60" s="93"/>
      <c r="GL60" s="93"/>
      <c r="GM60" s="93"/>
      <c r="GN60" s="93"/>
      <c r="GO60" s="93"/>
      <c r="GP60" s="93"/>
      <c r="GQ60" s="93"/>
      <c r="GR60" s="93"/>
      <c r="GS60" s="93"/>
      <c r="GT60" s="93"/>
      <c r="GU60" s="93"/>
      <c r="GV60" s="93"/>
      <c r="GW60" s="93"/>
      <c r="GX60" s="93"/>
      <c r="GY60" s="93"/>
      <c r="GZ60" s="93"/>
      <c r="HA60" s="93"/>
      <c r="HB60" s="93"/>
      <c r="HC60" s="93"/>
      <c r="HD60" s="93"/>
      <c r="HE60" s="93"/>
      <c r="HF60" s="93"/>
      <c r="HG60" s="93"/>
      <c r="HH60" s="93"/>
      <c r="HI60" s="93"/>
      <c r="HJ60" s="93"/>
      <c r="HK60" s="93"/>
      <c r="HL60" s="93"/>
      <c r="HM60" s="93"/>
      <c r="HN60" s="93"/>
      <c r="HO60" s="93"/>
      <c r="HP60" s="93"/>
      <c r="HQ60" s="93"/>
      <c r="HR60" s="93"/>
      <c r="HS60" s="93"/>
      <c r="HT60" s="93"/>
      <c r="HU60" s="93"/>
      <c r="HV60" s="93"/>
      <c r="HW60" s="93"/>
      <c r="HX60" s="93"/>
      <c r="HY60" s="93"/>
      <c r="HZ60" s="93"/>
      <c r="IA60" s="93"/>
      <c r="IB60" s="93"/>
      <c r="IC60" s="93"/>
      <c r="ID60" s="93"/>
      <c r="IE60" s="93"/>
      <c r="IF60" s="93"/>
      <c r="IG60" s="93"/>
      <c r="IH60" s="93"/>
      <c r="II60" s="93"/>
      <c r="IJ60" s="93"/>
      <c r="IK60" s="93"/>
      <c r="IL60" s="93"/>
      <c r="IM60" s="93"/>
      <c r="IN60" s="93"/>
    </row>
    <row r="61" s="59" customFormat="1" ht="21" customHeight="1" spans="1:248">
      <c r="A61" s="85">
        <v>44</v>
      </c>
      <c r="B61" s="86" t="s">
        <v>374</v>
      </c>
      <c r="C61" s="86" t="s">
        <v>298</v>
      </c>
      <c r="D61" s="87" t="s">
        <v>380</v>
      </c>
      <c r="E61" s="88">
        <v>1</v>
      </c>
      <c r="F61" s="86">
        <v>430</v>
      </c>
      <c r="G61" s="91" t="s">
        <v>378</v>
      </c>
      <c r="H61" s="90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</row>
    <row r="62" s="59" customFormat="1" ht="21" customHeight="1" spans="1:248">
      <c r="A62" s="85">
        <v>45</v>
      </c>
      <c r="B62" s="86" t="s">
        <v>374</v>
      </c>
      <c r="C62" s="86" t="s">
        <v>26</v>
      </c>
      <c r="D62" s="87" t="s">
        <v>381</v>
      </c>
      <c r="E62" s="88">
        <v>3</v>
      </c>
      <c r="F62" s="86">
        <v>1140</v>
      </c>
      <c r="G62" s="92" t="s">
        <v>351</v>
      </c>
      <c r="H62" s="90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</row>
    <row r="63" s="16" customFormat="1" ht="21" customHeight="1" spans="1:8">
      <c r="A63" s="7"/>
      <c r="B63" s="7"/>
      <c r="C63" s="7" t="s">
        <v>382</v>
      </c>
      <c r="D63" s="78" t="s">
        <v>383</v>
      </c>
      <c r="E63" s="75"/>
      <c r="F63" s="7">
        <v>0</v>
      </c>
      <c r="G63" s="72" t="s">
        <v>384</v>
      </c>
      <c r="H63" s="76"/>
    </row>
    <row r="64" s="16" customFormat="1" ht="21" customHeight="1" spans="1:8">
      <c r="A64" s="7"/>
      <c r="B64" s="7"/>
      <c r="C64" s="7" t="s">
        <v>385</v>
      </c>
      <c r="D64" s="78" t="s">
        <v>386</v>
      </c>
      <c r="E64" s="75"/>
      <c r="F64" s="7">
        <v>0</v>
      </c>
      <c r="G64" s="72" t="s">
        <v>351</v>
      </c>
      <c r="H64" s="76"/>
    </row>
    <row r="65" s="16" customFormat="1" ht="21" customHeight="1" spans="1:8">
      <c r="A65" s="7">
        <v>46</v>
      </c>
      <c r="B65" s="7" t="s">
        <v>374</v>
      </c>
      <c r="C65" s="7" t="s">
        <v>26</v>
      </c>
      <c r="D65" s="78" t="s">
        <v>387</v>
      </c>
      <c r="E65" s="75">
        <v>3</v>
      </c>
      <c r="F65" s="7">
        <v>1140</v>
      </c>
      <c r="G65" s="72" t="s">
        <v>388</v>
      </c>
      <c r="H65" s="76"/>
    </row>
    <row r="66" s="16" customFormat="1" ht="21" customHeight="1" spans="1:8">
      <c r="A66" s="7"/>
      <c r="B66" s="7"/>
      <c r="C66" s="7" t="s">
        <v>49</v>
      </c>
      <c r="D66" s="78" t="s">
        <v>389</v>
      </c>
      <c r="E66" s="75"/>
      <c r="F66" s="7">
        <v>0</v>
      </c>
      <c r="G66" s="72" t="s">
        <v>390</v>
      </c>
      <c r="H66" s="76"/>
    </row>
    <row r="67" s="16" customFormat="1" ht="21" customHeight="1" spans="1:8">
      <c r="A67" s="7"/>
      <c r="B67" s="7"/>
      <c r="C67" s="7" t="s">
        <v>37</v>
      </c>
      <c r="D67" s="78" t="s">
        <v>391</v>
      </c>
      <c r="E67" s="75"/>
      <c r="F67" s="7">
        <v>0</v>
      </c>
      <c r="G67" s="72" t="s">
        <v>392</v>
      </c>
      <c r="H67" s="76"/>
    </row>
    <row r="68" s="16" customFormat="1" ht="21" customHeight="1" spans="1:8">
      <c r="A68" s="7">
        <v>47</v>
      </c>
      <c r="B68" s="7" t="s">
        <v>374</v>
      </c>
      <c r="C68" s="7" t="s">
        <v>26</v>
      </c>
      <c r="D68" s="78" t="s">
        <v>393</v>
      </c>
      <c r="E68" s="75">
        <v>2</v>
      </c>
      <c r="F68" s="7">
        <v>800</v>
      </c>
      <c r="G68" s="72" t="s">
        <v>394</v>
      </c>
      <c r="H68" s="76"/>
    </row>
    <row r="69" s="16" customFormat="1" ht="21" customHeight="1" spans="1:8">
      <c r="A69" s="7"/>
      <c r="B69" s="7"/>
      <c r="C69" s="7" t="s">
        <v>49</v>
      </c>
      <c r="D69" s="78" t="s">
        <v>395</v>
      </c>
      <c r="E69" s="75"/>
      <c r="F69" s="7">
        <v>0</v>
      </c>
      <c r="G69" s="72"/>
      <c r="H69" s="76"/>
    </row>
    <row r="70" s="16" customFormat="1" ht="21" customHeight="1" spans="1:8">
      <c r="A70" s="7">
        <v>48</v>
      </c>
      <c r="B70" s="7" t="s">
        <v>374</v>
      </c>
      <c r="C70" s="7" t="s">
        <v>26</v>
      </c>
      <c r="D70" s="78" t="s">
        <v>396</v>
      </c>
      <c r="E70" s="75">
        <v>1</v>
      </c>
      <c r="F70" s="7">
        <v>430</v>
      </c>
      <c r="G70" s="72" t="s">
        <v>378</v>
      </c>
      <c r="H70" s="76"/>
    </row>
    <row r="71" s="16" customFormat="1" ht="21" customHeight="1" spans="1:8">
      <c r="A71" s="7">
        <v>49</v>
      </c>
      <c r="B71" s="7" t="s">
        <v>374</v>
      </c>
      <c r="C71" s="7" t="s">
        <v>26</v>
      </c>
      <c r="D71" s="78" t="s">
        <v>397</v>
      </c>
      <c r="E71" s="75">
        <v>1</v>
      </c>
      <c r="F71" s="7">
        <v>430</v>
      </c>
      <c r="G71" s="72" t="s">
        <v>378</v>
      </c>
      <c r="H71" s="76"/>
    </row>
    <row r="72" s="16" customFormat="1" ht="21" customHeight="1" spans="1:8">
      <c r="A72" s="7">
        <v>50</v>
      </c>
      <c r="B72" s="7" t="s">
        <v>374</v>
      </c>
      <c r="C72" s="7" t="s">
        <v>26</v>
      </c>
      <c r="D72" s="78" t="s">
        <v>398</v>
      </c>
      <c r="E72" s="75">
        <v>2</v>
      </c>
      <c r="F72" s="7">
        <v>800</v>
      </c>
      <c r="G72" s="72" t="s">
        <v>399</v>
      </c>
      <c r="H72" s="76"/>
    </row>
    <row r="73" s="16" customFormat="1" ht="21" customHeight="1" spans="1:8">
      <c r="A73" s="7"/>
      <c r="B73" s="7"/>
      <c r="C73" s="7" t="s">
        <v>37</v>
      </c>
      <c r="D73" s="78" t="s">
        <v>400</v>
      </c>
      <c r="E73" s="75"/>
      <c r="F73" s="7">
        <v>0</v>
      </c>
      <c r="G73" s="72"/>
      <c r="H73" s="76"/>
    </row>
    <row r="74" s="16" customFormat="1" ht="21" customHeight="1" spans="1:8">
      <c r="A74" s="7">
        <v>51</v>
      </c>
      <c r="B74" s="7" t="s">
        <v>374</v>
      </c>
      <c r="C74" s="7" t="s">
        <v>26</v>
      </c>
      <c r="D74" s="78" t="s">
        <v>401</v>
      </c>
      <c r="E74" s="75">
        <v>1</v>
      </c>
      <c r="F74" s="7">
        <v>430</v>
      </c>
      <c r="G74" s="72" t="s">
        <v>402</v>
      </c>
      <c r="H74" s="76"/>
    </row>
    <row r="75" s="16" customFormat="1" ht="21" customHeight="1" spans="1:8">
      <c r="A75" s="7">
        <v>52</v>
      </c>
      <c r="B75" s="7" t="s">
        <v>374</v>
      </c>
      <c r="C75" s="7" t="s">
        <v>26</v>
      </c>
      <c r="D75" s="78" t="s">
        <v>403</v>
      </c>
      <c r="E75" s="75">
        <v>1</v>
      </c>
      <c r="F75" s="7">
        <v>380</v>
      </c>
      <c r="G75" s="72" t="s">
        <v>404</v>
      </c>
      <c r="H75" s="76"/>
    </row>
    <row r="76" s="16" customFormat="1" ht="21" customHeight="1" spans="1:8">
      <c r="A76" s="7">
        <v>53</v>
      </c>
      <c r="B76" s="7" t="s">
        <v>374</v>
      </c>
      <c r="C76" s="7" t="s">
        <v>26</v>
      </c>
      <c r="D76" s="78" t="s">
        <v>405</v>
      </c>
      <c r="E76" s="75">
        <v>1</v>
      </c>
      <c r="F76" s="7">
        <v>400</v>
      </c>
      <c r="G76" s="72" t="s">
        <v>406</v>
      </c>
      <c r="H76" s="7"/>
    </row>
    <row r="77" s="16" customFormat="1" ht="21" customHeight="1" spans="1:8">
      <c r="A77" s="7">
        <v>54</v>
      </c>
      <c r="B77" s="7" t="s">
        <v>374</v>
      </c>
      <c r="C77" s="7" t="s">
        <v>26</v>
      </c>
      <c r="D77" s="78" t="s">
        <v>407</v>
      </c>
      <c r="E77" s="75">
        <v>2</v>
      </c>
      <c r="F77" s="7">
        <v>800</v>
      </c>
      <c r="G77" s="72" t="s">
        <v>408</v>
      </c>
      <c r="H77" s="7"/>
    </row>
    <row r="78" s="16" customFormat="1" ht="21" customHeight="1" spans="1:8">
      <c r="A78" s="78"/>
      <c r="B78" s="7"/>
      <c r="C78" s="78" t="s">
        <v>49</v>
      </c>
      <c r="D78" s="78" t="s">
        <v>409</v>
      </c>
      <c r="E78" s="78"/>
      <c r="F78" s="7">
        <v>0</v>
      </c>
      <c r="G78" s="72"/>
      <c r="H78" s="78"/>
    </row>
    <row r="79" s="16" customFormat="1" ht="21" customHeight="1" spans="1:8">
      <c r="A79" s="78">
        <v>55</v>
      </c>
      <c r="B79" s="7" t="s">
        <v>374</v>
      </c>
      <c r="C79" s="78" t="s">
        <v>26</v>
      </c>
      <c r="D79" s="78" t="s">
        <v>410</v>
      </c>
      <c r="E79" s="78">
        <v>1</v>
      </c>
      <c r="F79" s="7">
        <v>430</v>
      </c>
      <c r="G79" s="72" t="s">
        <v>378</v>
      </c>
      <c r="H79" s="78"/>
    </row>
    <row r="80" s="16" customFormat="1" ht="21" customHeight="1" spans="1:8">
      <c r="A80" s="78">
        <v>56</v>
      </c>
      <c r="B80" s="7" t="s">
        <v>374</v>
      </c>
      <c r="C80" s="78" t="s">
        <v>26</v>
      </c>
      <c r="D80" s="78" t="s">
        <v>411</v>
      </c>
      <c r="E80" s="78">
        <v>1</v>
      </c>
      <c r="F80" s="7">
        <v>430</v>
      </c>
      <c r="G80" s="72" t="s">
        <v>412</v>
      </c>
      <c r="H80" s="78"/>
    </row>
    <row r="81" s="16" customFormat="1" ht="21" customHeight="1" spans="1:8">
      <c r="A81" s="78">
        <v>57</v>
      </c>
      <c r="B81" s="7" t="s">
        <v>374</v>
      </c>
      <c r="C81" s="78" t="s">
        <v>26</v>
      </c>
      <c r="D81" s="78" t="s">
        <v>413</v>
      </c>
      <c r="E81" s="78">
        <v>1</v>
      </c>
      <c r="F81" s="7">
        <v>400</v>
      </c>
      <c r="G81" s="72" t="s">
        <v>414</v>
      </c>
      <c r="H81" s="78"/>
    </row>
    <row r="82" s="16" customFormat="1" ht="21" customHeight="1" spans="1:8">
      <c r="A82" s="78">
        <v>58</v>
      </c>
      <c r="B82" s="7" t="s">
        <v>374</v>
      </c>
      <c r="C82" s="7" t="s">
        <v>26</v>
      </c>
      <c r="D82" s="7" t="s">
        <v>415</v>
      </c>
      <c r="E82" s="7">
        <v>1</v>
      </c>
      <c r="F82" s="7">
        <v>400</v>
      </c>
      <c r="G82" s="72" t="s">
        <v>416</v>
      </c>
      <c r="H82" s="7"/>
    </row>
    <row r="83" s="60" customFormat="1" ht="21" customHeight="1" spans="1:8">
      <c r="A83" s="78">
        <v>59</v>
      </c>
      <c r="B83" s="7" t="s">
        <v>374</v>
      </c>
      <c r="C83" s="7" t="s">
        <v>298</v>
      </c>
      <c r="D83" s="7" t="s">
        <v>417</v>
      </c>
      <c r="E83" s="7">
        <v>1</v>
      </c>
      <c r="F83" s="7">
        <v>430</v>
      </c>
      <c r="G83" s="72" t="s">
        <v>418</v>
      </c>
      <c r="H83" s="94"/>
    </row>
    <row r="84" s="61" customFormat="1" ht="21" customHeight="1" spans="1:8">
      <c r="A84" s="78">
        <v>60</v>
      </c>
      <c r="B84" s="7" t="s">
        <v>374</v>
      </c>
      <c r="C84" s="7" t="s">
        <v>26</v>
      </c>
      <c r="D84" s="7" t="s">
        <v>419</v>
      </c>
      <c r="E84" s="7">
        <v>1</v>
      </c>
      <c r="F84" s="7">
        <v>400</v>
      </c>
      <c r="G84" s="72" t="s">
        <v>420</v>
      </c>
      <c r="H84" s="71"/>
    </row>
    <row r="85" s="60" customFormat="1" ht="21" customHeight="1" spans="1:8">
      <c r="A85" s="78">
        <v>61</v>
      </c>
      <c r="B85" s="7" t="s">
        <v>374</v>
      </c>
      <c r="C85" s="7" t="s">
        <v>26</v>
      </c>
      <c r="D85" s="7" t="s">
        <v>421</v>
      </c>
      <c r="E85" s="7">
        <v>2</v>
      </c>
      <c r="F85" s="7">
        <v>800</v>
      </c>
      <c r="G85" s="72" t="s">
        <v>422</v>
      </c>
      <c r="H85" s="94"/>
    </row>
    <row r="86" s="60" customFormat="1" ht="21" customHeight="1" spans="1:8">
      <c r="A86" s="78"/>
      <c r="B86" s="7"/>
      <c r="C86" s="7" t="s">
        <v>37</v>
      </c>
      <c r="D86" s="7" t="s">
        <v>423</v>
      </c>
      <c r="E86" s="7"/>
      <c r="F86" s="7">
        <v>0</v>
      </c>
      <c r="G86" s="39" t="s">
        <v>351</v>
      </c>
      <c r="H86" s="94"/>
    </row>
    <row r="87" s="60" customFormat="1" ht="21" customHeight="1" spans="1:8">
      <c r="A87" s="78">
        <v>62</v>
      </c>
      <c r="B87" s="7" t="s">
        <v>374</v>
      </c>
      <c r="C87" s="7" t="s">
        <v>26</v>
      </c>
      <c r="D87" s="7" t="s">
        <v>424</v>
      </c>
      <c r="E87" s="7">
        <v>2</v>
      </c>
      <c r="F87" s="7">
        <v>800</v>
      </c>
      <c r="G87" s="39" t="s">
        <v>425</v>
      </c>
      <c r="H87" s="94"/>
    </row>
    <row r="88" s="60" customFormat="1" ht="21" customHeight="1" spans="1:8">
      <c r="A88" s="7"/>
      <c r="B88" s="7"/>
      <c r="C88" s="7" t="s">
        <v>37</v>
      </c>
      <c r="D88" s="7" t="s">
        <v>426</v>
      </c>
      <c r="E88" s="7"/>
      <c r="F88" s="7">
        <v>0</v>
      </c>
      <c r="G88" s="95" t="s">
        <v>351</v>
      </c>
      <c r="H88" s="94"/>
    </row>
    <row r="89" s="60" customFormat="1" ht="21" customHeight="1" spans="1:8">
      <c r="A89" s="96">
        <v>63</v>
      </c>
      <c r="B89" s="96" t="s">
        <v>374</v>
      </c>
      <c r="C89" s="94" t="s">
        <v>26</v>
      </c>
      <c r="D89" s="94" t="s">
        <v>427</v>
      </c>
      <c r="E89" s="94">
        <v>1</v>
      </c>
      <c r="F89" s="94">
        <v>430</v>
      </c>
      <c r="G89" s="95" t="s">
        <v>428</v>
      </c>
      <c r="H89" s="94"/>
    </row>
    <row r="90" s="60" customFormat="1" ht="21" customHeight="1" spans="1:8">
      <c r="A90" s="96">
        <v>64</v>
      </c>
      <c r="B90" s="96" t="s">
        <v>374</v>
      </c>
      <c r="C90" s="94" t="s">
        <v>26</v>
      </c>
      <c r="D90" s="94" t="s">
        <v>429</v>
      </c>
      <c r="E90" s="94">
        <v>1</v>
      </c>
      <c r="F90" s="94">
        <v>400</v>
      </c>
      <c r="G90" s="95" t="s">
        <v>430</v>
      </c>
      <c r="H90" s="94"/>
    </row>
    <row r="91" s="60" customFormat="1" ht="21" customHeight="1" spans="1:8">
      <c r="A91" s="96">
        <v>65</v>
      </c>
      <c r="B91" s="96" t="s">
        <v>374</v>
      </c>
      <c r="C91" s="94" t="s">
        <v>26</v>
      </c>
      <c r="D91" s="94" t="s">
        <v>431</v>
      </c>
      <c r="E91" s="94">
        <v>1</v>
      </c>
      <c r="F91" s="94">
        <v>400</v>
      </c>
      <c r="G91" s="39" t="s">
        <v>432</v>
      </c>
      <c r="H91" s="94"/>
    </row>
    <row r="92" s="60" customFormat="1" ht="21" customHeight="1" spans="1:8">
      <c r="A92" s="96">
        <v>66</v>
      </c>
      <c r="B92" s="96" t="s">
        <v>374</v>
      </c>
      <c r="C92" s="94" t="s">
        <v>26</v>
      </c>
      <c r="D92" s="94" t="s">
        <v>433</v>
      </c>
      <c r="E92" s="94">
        <v>1</v>
      </c>
      <c r="F92" s="94">
        <v>400</v>
      </c>
      <c r="G92" s="39" t="s">
        <v>434</v>
      </c>
      <c r="H92" s="94"/>
    </row>
    <row r="93" s="60" customFormat="1" ht="21" customHeight="1" spans="1:8">
      <c r="A93" s="96">
        <v>67</v>
      </c>
      <c r="B93" s="96" t="s">
        <v>374</v>
      </c>
      <c r="C93" s="94" t="s">
        <v>26</v>
      </c>
      <c r="D93" s="94" t="s">
        <v>435</v>
      </c>
      <c r="E93" s="94">
        <v>1</v>
      </c>
      <c r="F93" s="94">
        <v>430</v>
      </c>
      <c r="G93" s="39" t="s">
        <v>436</v>
      </c>
      <c r="H93" s="94"/>
    </row>
    <row r="94" s="60" customFormat="1" ht="24" customHeight="1" spans="1:8">
      <c r="A94" s="96">
        <v>68</v>
      </c>
      <c r="B94" s="96" t="s">
        <v>374</v>
      </c>
      <c r="C94" s="94" t="s">
        <v>298</v>
      </c>
      <c r="D94" s="94" t="s">
        <v>437</v>
      </c>
      <c r="E94" s="94">
        <v>1</v>
      </c>
      <c r="F94" s="94">
        <v>430</v>
      </c>
      <c r="G94" s="39" t="s">
        <v>438</v>
      </c>
      <c r="H94" s="94"/>
    </row>
    <row r="95" s="60" customFormat="1" ht="25" customHeight="1" spans="1:8">
      <c r="A95" s="96">
        <v>69</v>
      </c>
      <c r="B95" s="96" t="s">
        <v>374</v>
      </c>
      <c r="C95" s="94" t="s">
        <v>26</v>
      </c>
      <c r="D95" s="94" t="s">
        <v>439</v>
      </c>
      <c r="E95" s="94">
        <v>1</v>
      </c>
      <c r="F95" s="94">
        <v>430</v>
      </c>
      <c r="G95" s="39" t="s">
        <v>440</v>
      </c>
      <c r="H95" s="97"/>
    </row>
    <row r="96" s="60" customFormat="1" ht="21" customHeight="1" spans="1:8">
      <c r="A96" s="96">
        <v>70</v>
      </c>
      <c r="B96" s="96" t="s">
        <v>374</v>
      </c>
      <c r="C96" s="94" t="s">
        <v>298</v>
      </c>
      <c r="D96" s="94" t="s">
        <v>441</v>
      </c>
      <c r="E96" s="94">
        <v>1</v>
      </c>
      <c r="F96" s="94">
        <v>430</v>
      </c>
      <c r="G96" s="39" t="s">
        <v>442</v>
      </c>
      <c r="H96" s="94"/>
    </row>
    <row r="97" s="61" customFormat="1" ht="21" customHeight="1" spans="1:8">
      <c r="A97" s="96">
        <v>71</v>
      </c>
      <c r="B97" s="96" t="s">
        <v>374</v>
      </c>
      <c r="C97" s="96" t="s">
        <v>26</v>
      </c>
      <c r="D97" s="96" t="s">
        <v>443</v>
      </c>
      <c r="E97" s="96">
        <v>1</v>
      </c>
      <c r="F97" s="96">
        <v>430</v>
      </c>
      <c r="G97" s="39" t="s">
        <v>444</v>
      </c>
      <c r="H97" s="96"/>
    </row>
    <row r="98" s="62" customFormat="1" ht="34" customHeight="1" spans="1:8">
      <c r="A98" s="96">
        <v>72</v>
      </c>
      <c r="B98" s="96" t="s">
        <v>374</v>
      </c>
      <c r="C98" s="96" t="s">
        <v>298</v>
      </c>
      <c r="D98" s="96" t="s">
        <v>445</v>
      </c>
      <c r="E98" s="96">
        <v>1</v>
      </c>
      <c r="F98" s="96">
        <v>430</v>
      </c>
      <c r="G98" s="39" t="s">
        <v>446</v>
      </c>
      <c r="H98" s="98"/>
    </row>
    <row r="99" s="62" customFormat="1" ht="31" customHeight="1" spans="1:8">
      <c r="A99" s="96">
        <v>73</v>
      </c>
      <c r="B99" s="96" t="s">
        <v>374</v>
      </c>
      <c r="C99" s="96" t="s">
        <v>298</v>
      </c>
      <c r="D99" s="96" t="s">
        <v>158</v>
      </c>
      <c r="E99" s="96">
        <v>1</v>
      </c>
      <c r="F99" s="96">
        <v>430</v>
      </c>
      <c r="G99" s="39" t="s">
        <v>447</v>
      </c>
      <c r="H99" s="98"/>
    </row>
    <row r="100" s="60" customFormat="1" ht="30" customHeight="1" spans="1:8">
      <c r="A100" s="94"/>
      <c r="B100" s="94" t="s">
        <v>13</v>
      </c>
      <c r="C100" s="94"/>
      <c r="D100" s="94"/>
      <c r="E100" s="99">
        <f>SUM(E3:E99)</f>
        <v>97</v>
      </c>
      <c r="F100" s="99">
        <f>SUM(F3:F99)</f>
        <v>39810</v>
      </c>
      <c r="G100" s="100"/>
      <c r="H100" s="94"/>
    </row>
    <row r="101" s="63" customFormat="1" ht="28" customHeight="1" spans="1:9">
      <c r="A101"/>
      <c r="B101"/>
      <c r="C101"/>
      <c r="D101"/>
      <c r="E101"/>
      <c r="F101"/>
      <c r="G101"/>
      <c r="H101"/>
      <c r="I101"/>
    </row>
  </sheetData>
  <mergeCells count="1">
    <mergeCell ref="A1:H1"/>
  </mergeCells>
  <pageMargins left="0.554861111111111" right="0.554861111111111" top="1" bottom="0.60625" header="0.5" footer="0.5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M10" sqref="M10"/>
    </sheetView>
  </sheetViews>
  <sheetFormatPr defaultColWidth="9" defaultRowHeight="14.25"/>
  <cols>
    <col min="1" max="1" width="5" style="13" customWidth="1"/>
    <col min="2" max="2" width="11" style="13" customWidth="1"/>
    <col min="3" max="3" width="9" style="13" hidden="1" customWidth="1"/>
    <col min="4" max="4" width="11" style="13" customWidth="1"/>
    <col min="5" max="5" width="9.625" style="13" customWidth="1"/>
    <col min="6" max="6" width="17.25" style="17" hidden="1" customWidth="1"/>
    <col min="7" max="7" width="8" style="13" customWidth="1"/>
    <col min="8" max="8" width="10.75" style="13" customWidth="1"/>
    <col min="9" max="9" width="12.875" style="13" hidden="1" customWidth="1"/>
    <col min="10" max="16384" width="9" style="13"/>
  </cols>
  <sheetData>
    <row r="1" s="13" customFormat="1" ht="30" customHeight="1" spans="1:9">
      <c r="A1" s="18" t="s">
        <v>448</v>
      </c>
      <c r="B1" s="19"/>
      <c r="C1" s="19"/>
      <c r="D1" s="19"/>
      <c r="E1" s="19"/>
      <c r="F1" s="20"/>
      <c r="G1" s="19"/>
      <c r="H1" s="19"/>
      <c r="I1" s="19"/>
    </row>
    <row r="2" s="13" customFormat="1" ht="24" customHeight="1" spans="1:9">
      <c r="A2" s="21" t="s">
        <v>2</v>
      </c>
      <c r="B2" s="21" t="s">
        <v>16</v>
      </c>
      <c r="C2" s="21" t="s">
        <v>449</v>
      </c>
      <c r="D2" s="21" t="s">
        <v>261</v>
      </c>
      <c r="E2" s="21" t="s">
        <v>19</v>
      </c>
      <c r="F2" s="22" t="s">
        <v>450</v>
      </c>
      <c r="G2" s="21" t="s">
        <v>262</v>
      </c>
      <c r="H2" s="21" t="s">
        <v>21</v>
      </c>
      <c r="I2" s="21" t="s">
        <v>451</v>
      </c>
    </row>
    <row r="3" s="14" customFormat="1" ht="13.5" customHeight="1" spans="1:9">
      <c r="A3" s="21">
        <f>COUNT($A$2:A2)+1</f>
        <v>1</v>
      </c>
      <c r="B3" s="23" t="s">
        <v>452</v>
      </c>
      <c r="C3" s="24">
        <v>8001098</v>
      </c>
      <c r="D3" s="21" t="s">
        <v>453</v>
      </c>
      <c r="E3" s="21" t="s">
        <v>26</v>
      </c>
      <c r="F3" s="22" t="e">
        <f>REPLACE(#REF!,7,8,"********")</f>
        <v>#REF!</v>
      </c>
      <c r="G3" s="21">
        <v>2</v>
      </c>
      <c r="H3" s="21">
        <f t="shared" ref="H3:H6" si="0">430*G3</f>
        <v>860</v>
      </c>
      <c r="I3" s="45" t="e">
        <f>REPLACE(#REF!,4,4,"****")</f>
        <v>#REF!</v>
      </c>
    </row>
    <row r="4" s="14" customFormat="1" ht="13.5" customHeight="1" spans="1:9">
      <c r="A4" s="21"/>
      <c r="B4" s="25"/>
      <c r="C4" s="26"/>
      <c r="D4" s="21" t="s">
        <v>454</v>
      </c>
      <c r="E4" s="21" t="s">
        <v>455</v>
      </c>
      <c r="F4" s="22" t="e">
        <f>REPLACE(#REF!,7,8,"********")</f>
        <v>#REF!</v>
      </c>
      <c r="G4" s="21"/>
      <c r="H4" s="21">
        <v>0</v>
      </c>
      <c r="I4" s="45"/>
    </row>
    <row r="5" s="15" customFormat="1" ht="13.5" customHeight="1" spans="1:9">
      <c r="A5" s="27">
        <f>COUNT($A$2:A4)+1</f>
        <v>2</v>
      </c>
      <c r="B5" s="23" t="s">
        <v>452</v>
      </c>
      <c r="C5" s="22">
        <v>8001099</v>
      </c>
      <c r="D5" s="21" t="s">
        <v>456</v>
      </c>
      <c r="E5" s="21" t="s">
        <v>26</v>
      </c>
      <c r="F5" s="22" t="e">
        <f>REPLACE(#REF!,7,8,"********")</f>
        <v>#REF!</v>
      </c>
      <c r="G5" s="28">
        <v>1</v>
      </c>
      <c r="H5" s="21">
        <f t="shared" si="0"/>
        <v>430</v>
      </c>
      <c r="I5" s="45" t="e">
        <f>REPLACE(#REF!,4,4,"****")</f>
        <v>#REF!</v>
      </c>
    </row>
    <row r="6" s="15" customFormat="1" ht="13.5" customHeight="1" spans="1:9">
      <c r="A6" s="21">
        <f>COUNT($A$2:A5)+1</f>
        <v>3</v>
      </c>
      <c r="B6" s="23" t="s">
        <v>452</v>
      </c>
      <c r="C6" s="24">
        <v>8001008</v>
      </c>
      <c r="D6" s="21" t="s">
        <v>457</v>
      </c>
      <c r="E6" s="21" t="s">
        <v>26</v>
      </c>
      <c r="F6" s="22" t="e">
        <f>REPLACE(#REF!,7,8,"********")</f>
        <v>#REF!</v>
      </c>
      <c r="G6" s="28">
        <v>2</v>
      </c>
      <c r="H6" s="21">
        <f t="shared" si="0"/>
        <v>860</v>
      </c>
      <c r="I6" s="45" t="e">
        <f>REPLACE(#REF!,4,4,"****")</f>
        <v>#REF!</v>
      </c>
    </row>
    <row r="7" s="15" customFormat="1" ht="13.5" customHeight="1" spans="1:9">
      <c r="A7" s="21"/>
      <c r="B7" s="25"/>
      <c r="C7" s="26"/>
      <c r="D7" s="21" t="s">
        <v>458</v>
      </c>
      <c r="E7" s="21" t="s">
        <v>455</v>
      </c>
      <c r="F7" s="22" t="e">
        <f>REPLACE(#REF!,7,8,"********")</f>
        <v>#REF!</v>
      </c>
      <c r="G7" s="28"/>
      <c r="H7" s="21">
        <v>0</v>
      </c>
      <c r="I7" s="45"/>
    </row>
    <row r="8" s="15" customFormat="1" ht="13.5" customHeight="1" spans="1:9">
      <c r="A8" s="27">
        <f>COUNT($A$2:A7)+1</f>
        <v>4</v>
      </c>
      <c r="B8" s="23" t="s">
        <v>452</v>
      </c>
      <c r="C8" s="22">
        <v>8001290</v>
      </c>
      <c r="D8" s="21" t="s">
        <v>459</v>
      </c>
      <c r="E8" s="21" t="s">
        <v>26</v>
      </c>
      <c r="F8" s="22" t="e">
        <f>REPLACE(#REF!,7,8,"********")</f>
        <v>#REF!</v>
      </c>
      <c r="G8" s="28">
        <v>1</v>
      </c>
      <c r="H8" s="21">
        <f t="shared" ref="H8:H17" si="1">400*G8</f>
        <v>400</v>
      </c>
      <c r="I8" s="45" t="e">
        <f>REPLACE(#REF!,4,4,"****")</f>
        <v>#REF!</v>
      </c>
    </row>
    <row r="9" s="15" customFormat="1" ht="13.5" customHeight="1" spans="1:9">
      <c r="A9" s="27">
        <f>COUNT($A$2:A8)+1</f>
        <v>5</v>
      </c>
      <c r="B9" s="21" t="s">
        <v>452</v>
      </c>
      <c r="C9" s="22">
        <v>8001293</v>
      </c>
      <c r="D9" s="21" t="s">
        <v>460</v>
      </c>
      <c r="E9" s="21" t="s">
        <v>26</v>
      </c>
      <c r="F9" s="22" t="e">
        <f>REPLACE(#REF!,7,8,"********")</f>
        <v>#REF!</v>
      </c>
      <c r="G9" s="28">
        <v>1</v>
      </c>
      <c r="H9" s="21">
        <f>430*G9</f>
        <v>430</v>
      </c>
      <c r="I9" s="45" t="e">
        <f>REPLACE(#REF!,4,4,"****")</f>
        <v>#REF!</v>
      </c>
    </row>
    <row r="10" s="15" customFormat="1" ht="13.5" customHeight="1" spans="1:9">
      <c r="A10" s="21">
        <f>COUNT($A$2:A9)+1</f>
        <v>6</v>
      </c>
      <c r="B10" s="21" t="s">
        <v>452</v>
      </c>
      <c r="C10" s="22">
        <v>8003172</v>
      </c>
      <c r="D10" s="21" t="s">
        <v>461</v>
      </c>
      <c r="E10" s="21" t="s">
        <v>26</v>
      </c>
      <c r="F10" s="22" t="e">
        <f>REPLACE(#REF!,7,8,"********")</f>
        <v>#REF!</v>
      </c>
      <c r="G10" s="21">
        <v>1</v>
      </c>
      <c r="H10" s="21">
        <f t="shared" si="1"/>
        <v>400</v>
      </c>
      <c r="I10" s="45" t="e">
        <f>REPLACE(#REF!,4,4,"****")</f>
        <v>#REF!</v>
      </c>
    </row>
    <row r="11" s="15" customFormat="1" ht="13.5" customHeight="1" spans="1:9">
      <c r="A11" s="27">
        <f>COUNT($A$2:A10)+1</f>
        <v>7</v>
      </c>
      <c r="B11" s="21" t="s">
        <v>452</v>
      </c>
      <c r="C11" s="22">
        <v>8003109</v>
      </c>
      <c r="D11" s="21" t="s">
        <v>462</v>
      </c>
      <c r="E11" s="21" t="s">
        <v>26</v>
      </c>
      <c r="F11" s="22" t="e">
        <f>REPLACE(#REF!,7,8,"********")</f>
        <v>#REF!</v>
      </c>
      <c r="G11" s="28">
        <v>1</v>
      </c>
      <c r="H11" s="21">
        <f t="shared" si="1"/>
        <v>400</v>
      </c>
      <c r="I11" s="45" t="e">
        <f>REPLACE(#REF!,4,4,"****")</f>
        <v>#REF!</v>
      </c>
    </row>
    <row r="12" s="15" customFormat="1" ht="13.5" customHeight="1" spans="1:9">
      <c r="A12" s="27">
        <f>COUNT($A$2:A11)+1</f>
        <v>8</v>
      </c>
      <c r="B12" s="21" t="s">
        <v>452</v>
      </c>
      <c r="C12" s="22">
        <v>8003111</v>
      </c>
      <c r="D12" s="21" t="s">
        <v>463</v>
      </c>
      <c r="E12" s="21" t="s">
        <v>26</v>
      </c>
      <c r="F12" s="22" t="e">
        <f>REPLACE(#REF!,7,8,"********")</f>
        <v>#REF!</v>
      </c>
      <c r="G12" s="28">
        <v>1</v>
      </c>
      <c r="H12" s="21">
        <f t="shared" si="1"/>
        <v>400</v>
      </c>
      <c r="I12" s="45" t="e">
        <f>REPLACE(#REF!,4,4,"****")</f>
        <v>#REF!</v>
      </c>
    </row>
    <row r="13" s="15" customFormat="1" ht="13.5" customHeight="1" spans="1:9">
      <c r="A13" s="21">
        <f>COUNT($A$2:A12)+1</f>
        <v>9</v>
      </c>
      <c r="B13" s="21" t="s">
        <v>452</v>
      </c>
      <c r="C13" s="22">
        <v>8003105</v>
      </c>
      <c r="D13" s="21" t="s">
        <v>464</v>
      </c>
      <c r="E13" s="21" t="s">
        <v>26</v>
      </c>
      <c r="F13" s="22" t="e">
        <f>REPLACE(#REF!,7,8,"********")</f>
        <v>#REF!</v>
      </c>
      <c r="G13" s="29">
        <v>1</v>
      </c>
      <c r="H13" s="21">
        <f t="shared" si="1"/>
        <v>400</v>
      </c>
      <c r="I13" s="45" t="e">
        <f>REPLACE(#REF!,4,4,"****")</f>
        <v>#REF!</v>
      </c>
    </row>
    <row r="14" s="15" customFormat="1" ht="13.5" customHeight="1" spans="1:9">
      <c r="A14" s="27">
        <f>COUNT($A$2:A13)+1</f>
        <v>10</v>
      </c>
      <c r="B14" s="21" t="s">
        <v>452</v>
      </c>
      <c r="C14" s="21">
        <v>8001364</v>
      </c>
      <c r="D14" s="21" t="s">
        <v>465</v>
      </c>
      <c r="E14" s="21" t="s">
        <v>26</v>
      </c>
      <c r="F14" s="22" t="e">
        <f>REPLACE(#REF!,7,8,"********")</f>
        <v>#REF!</v>
      </c>
      <c r="G14" s="21">
        <v>1</v>
      </c>
      <c r="H14" s="21">
        <f t="shared" si="1"/>
        <v>400</v>
      </c>
      <c r="I14" s="45" t="e">
        <f>REPLACE(#REF!,4,4,"****")</f>
        <v>#REF!</v>
      </c>
    </row>
    <row r="15" s="15" customFormat="1" ht="13.5" customHeight="1" spans="1:9">
      <c r="A15" s="21">
        <f>COUNT($A$2:A14)+1</f>
        <v>11</v>
      </c>
      <c r="B15" s="21" t="s">
        <v>452</v>
      </c>
      <c r="C15" s="21">
        <v>8003107</v>
      </c>
      <c r="D15" s="21" t="s">
        <v>466</v>
      </c>
      <c r="E15" s="21" t="s">
        <v>26</v>
      </c>
      <c r="F15" s="22" t="e">
        <f>REPLACE(#REF!,7,8,"********")</f>
        <v>#REF!</v>
      </c>
      <c r="G15" s="21">
        <v>1</v>
      </c>
      <c r="H15" s="21">
        <f t="shared" si="1"/>
        <v>400</v>
      </c>
      <c r="I15" s="45" t="e">
        <f>REPLACE(#REF!,4,4,"****")</f>
        <v>#REF!</v>
      </c>
    </row>
    <row r="16" s="15" customFormat="1" ht="13.5" customHeight="1" spans="1:9">
      <c r="A16" s="27">
        <f>COUNT($A$2:A15)+1</f>
        <v>12</v>
      </c>
      <c r="B16" s="21" t="s">
        <v>452</v>
      </c>
      <c r="C16" s="21">
        <v>8003106</v>
      </c>
      <c r="D16" s="21" t="s">
        <v>467</v>
      </c>
      <c r="E16" s="21" t="s">
        <v>26</v>
      </c>
      <c r="F16" s="22" t="e">
        <f>REPLACE(#REF!,7,8,"********")</f>
        <v>#REF!</v>
      </c>
      <c r="G16" s="21">
        <v>1</v>
      </c>
      <c r="H16" s="21">
        <f t="shared" si="1"/>
        <v>400</v>
      </c>
      <c r="I16" s="45" t="e">
        <f>REPLACE(#REF!,4,4,"****")</f>
        <v>#REF!</v>
      </c>
    </row>
    <row r="17" s="15" customFormat="1" ht="13.5" customHeight="1" spans="1:9">
      <c r="A17" s="21">
        <f>COUNT($A$2:A16)+1</f>
        <v>13</v>
      </c>
      <c r="B17" s="21" t="s">
        <v>452</v>
      </c>
      <c r="C17" s="21">
        <v>8001265</v>
      </c>
      <c r="D17" s="21" t="s">
        <v>468</v>
      </c>
      <c r="E17" s="21" t="s">
        <v>26</v>
      </c>
      <c r="F17" s="22" t="e">
        <f>REPLACE(#REF!,7,8,"********")</f>
        <v>#REF!</v>
      </c>
      <c r="G17" s="21">
        <v>1</v>
      </c>
      <c r="H17" s="21">
        <f t="shared" si="1"/>
        <v>400</v>
      </c>
      <c r="I17" s="45" t="e">
        <f>REPLACE(#REF!,4,4,"****")</f>
        <v>#REF!</v>
      </c>
    </row>
    <row r="18" s="15" customFormat="1" ht="13.5" customHeight="1" spans="1:9">
      <c r="A18" s="21">
        <f>COUNT($A$2:A17)+1</f>
        <v>14</v>
      </c>
      <c r="B18" s="21" t="s">
        <v>452</v>
      </c>
      <c r="C18" s="21">
        <v>8001366</v>
      </c>
      <c r="D18" s="21" t="s">
        <v>469</v>
      </c>
      <c r="E18" s="21" t="s">
        <v>26</v>
      </c>
      <c r="F18" s="22" t="e">
        <f>REPLACE(#REF!,7,8,"********")</f>
        <v>#REF!</v>
      </c>
      <c r="G18" s="21">
        <v>1</v>
      </c>
      <c r="H18" s="21">
        <f>430*G18</f>
        <v>430</v>
      </c>
      <c r="I18" s="45" t="e">
        <f>REPLACE(#REF!,4,4,"****")</f>
        <v>#REF!</v>
      </c>
    </row>
    <row r="19" s="15" customFormat="1" ht="13.5" customHeight="1" spans="1:9">
      <c r="A19" s="29">
        <f>COUNT($A$2:A18)+1</f>
        <v>15</v>
      </c>
      <c r="B19" s="23" t="s">
        <v>452</v>
      </c>
      <c r="C19" s="29">
        <v>8003016</v>
      </c>
      <c r="D19" s="21" t="s">
        <v>470</v>
      </c>
      <c r="E19" s="21" t="s">
        <v>26</v>
      </c>
      <c r="F19" s="22" t="e">
        <f>REPLACE(#REF!,7,8,"********")</f>
        <v>#REF!</v>
      </c>
      <c r="G19" s="21">
        <v>2</v>
      </c>
      <c r="H19" s="21">
        <f>380*G19</f>
        <v>760</v>
      </c>
      <c r="I19" s="45" t="e">
        <f>REPLACE(#REF!,4,4,"****")</f>
        <v>#REF!</v>
      </c>
    </row>
    <row r="20" s="15" customFormat="1" ht="13.5" customHeight="1" spans="1:9">
      <c r="A20" s="28"/>
      <c r="B20" s="25"/>
      <c r="C20" s="28"/>
      <c r="D20" s="21" t="s">
        <v>471</v>
      </c>
      <c r="E20" s="21" t="s">
        <v>455</v>
      </c>
      <c r="F20" s="22" t="e">
        <f>REPLACE(#REF!,7,8,"********")</f>
        <v>#REF!</v>
      </c>
      <c r="G20" s="21"/>
      <c r="H20" s="21">
        <v>0</v>
      </c>
      <c r="I20" s="45"/>
    </row>
    <row r="21" s="15" customFormat="1" ht="13.5" customHeight="1" spans="1:9">
      <c r="A21" s="21">
        <f>COUNT($A$2:A20)+1</f>
        <v>16</v>
      </c>
      <c r="B21" s="23" t="s">
        <v>452</v>
      </c>
      <c r="C21" s="21">
        <v>8002054</v>
      </c>
      <c r="D21" s="21" t="s">
        <v>472</v>
      </c>
      <c r="E21" s="21" t="s">
        <v>26</v>
      </c>
      <c r="F21" s="22" t="e">
        <f>REPLACE(#REF!,7,8,"********")</f>
        <v>#REF!</v>
      </c>
      <c r="G21" s="21">
        <v>1</v>
      </c>
      <c r="H21" s="21">
        <f t="shared" ref="H21:H23" si="2">400*G21</f>
        <v>400</v>
      </c>
      <c r="I21" s="45" t="e">
        <f>REPLACE(#REF!,4,4,"****")</f>
        <v>#REF!</v>
      </c>
    </row>
    <row r="22" s="15" customFormat="1" ht="13.5" customHeight="1" spans="1:9">
      <c r="A22" s="21">
        <f>COUNT($A$2:A21)+1</f>
        <v>17</v>
      </c>
      <c r="B22" s="23" t="s">
        <v>452</v>
      </c>
      <c r="C22" s="21">
        <v>8001149</v>
      </c>
      <c r="D22" s="21" t="s">
        <v>473</v>
      </c>
      <c r="E22" s="21" t="s">
        <v>26</v>
      </c>
      <c r="F22" s="22" t="e">
        <f>REPLACE(#REF!,7,8,"********")</f>
        <v>#REF!</v>
      </c>
      <c r="G22" s="21">
        <v>1</v>
      </c>
      <c r="H22" s="21">
        <f t="shared" si="2"/>
        <v>400</v>
      </c>
      <c r="I22" s="45" t="e">
        <f>REPLACE(#REF!,4,4,"****")</f>
        <v>#REF!</v>
      </c>
    </row>
    <row r="23" s="15" customFormat="1" ht="13.5" customHeight="1" spans="1:9">
      <c r="A23" s="21">
        <f>COUNT($A$2:A22)+1</f>
        <v>18</v>
      </c>
      <c r="B23" s="23" t="s">
        <v>452</v>
      </c>
      <c r="C23" s="21">
        <v>8001315</v>
      </c>
      <c r="D23" s="21" t="s">
        <v>474</v>
      </c>
      <c r="E23" s="21" t="s">
        <v>26</v>
      </c>
      <c r="F23" s="22" t="e">
        <f>REPLACE(#REF!,7,8,"********")</f>
        <v>#REF!</v>
      </c>
      <c r="G23" s="21">
        <v>1</v>
      </c>
      <c r="H23" s="21">
        <f t="shared" si="2"/>
        <v>400</v>
      </c>
      <c r="I23" s="45" t="e">
        <f>REPLACE(#REF!,4,4,"****")</f>
        <v>#REF!</v>
      </c>
    </row>
    <row r="24" s="15" customFormat="1" ht="13.5" customHeight="1" spans="1:9">
      <c r="A24" s="29">
        <f>COUNT($A$2:A23)+1</f>
        <v>19</v>
      </c>
      <c r="B24" s="23" t="s">
        <v>452</v>
      </c>
      <c r="C24" s="29">
        <v>8003080</v>
      </c>
      <c r="D24" s="21" t="s">
        <v>475</v>
      </c>
      <c r="E24" s="21" t="s">
        <v>26</v>
      </c>
      <c r="F24" s="22" t="e">
        <f>REPLACE(#REF!,7,8,"********")</f>
        <v>#REF!</v>
      </c>
      <c r="G24" s="21">
        <v>3</v>
      </c>
      <c r="H24" s="21">
        <f>380*G24</f>
        <v>1140</v>
      </c>
      <c r="I24" s="45" t="e">
        <f>REPLACE(#REF!,4,4,"****")</f>
        <v>#REF!</v>
      </c>
    </row>
    <row r="25" s="15" customFormat="1" ht="13.5" customHeight="1" spans="1:9">
      <c r="A25" s="30"/>
      <c r="B25" s="25"/>
      <c r="C25" s="30"/>
      <c r="D25" s="21" t="s">
        <v>476</v>
      </c>
      <c r="E25" s="21" t="s">
        <v>455</v>
      </c>
      <c r="F25" s="22" t="e">
        <f>REPLACE(#REF!,7,8,"********")</f>
        <v>#REF!</v>
      </c>
      <c r="G25" s="21"/>
      <c r="H25" s="21">
        <v>0</v>
      </c>
      <c r="I25" s="45"/>
    </row>
    <row r="26" s="15" customFormat="1" ht="13.5" customHeight="1" spans="1:9">
      <c r="A26" s="28"/>
      <c r="B26" s="25"/>
      <c r="C26" s="28"/>
      <c r="D26" s="21" t="s">
        <v>477</v>
      </c>
      <c r="E26" s="21" t="s">
        <v>28</v>
      </c>
      <c r="F26" s="22" t="e">
        <f>REPLACE(#REF!,7,8,"********")</f>
        <v>#REF!</v>
      </c>
      <c r="G26" s="21"/>
      <c r="H26" s="21">
        <v>0</v>
      </c>
      <c r="I26" s="45"/>
    </row>
    <row r="27" s="15" customFormat="1" ht="13.5" customHeight="1" spans="1:9">
      <c r="A27" s="21">
        <f>COUNT($A$2:A26)+1</f>
        <v>20</v>
      </c>
      <c r="B27" s="21" t="s">
        <v>452</v>
      </c>
      <c r="C27" s="21">
        <v>8001365</v>
      </c>
      <c r="D27" s="21" t="s">
        <v>478</v>
      </c>
      <c r="E27" s="21" t="s">
        <v>26</v>
      </c>
      <c r="F27" s="22" t="e">
        <f>REPLACE(#REF!,7,8,"********")</f>
        <v>#REF!</v>
      </c>
      <c r="G27" s="21">
        <v>1</v>
      </c>
      <c r="H27" s="21">
        <f t="shared" ref="H27:H31" si="3">430*G27</f>
        <v>430</v>
      </c>
      <c r="I27" s="45" t="e">
        <f>REPLACE(#REF!,4,4,"****")</f>
        <v>#REF!</v>
      </c>
    </row>
    <row r="28" s="15" customFormat="1" ht="13.5" customHeight="1" spans="1:9">
      <c r="A28" s="29">
        <f>COUNT($A$2:A27)+1</f>
        <v>21</v>
      </c>
      <c r="B28" s="29" t="s">
        <v>452</v>
      </c>
      <c r="C28" s="29">
        <v>10003099</v>
      </c>
      <c r="D28" s="31" t="s">
        <v>479</v>
      </c>
      <c r="E28" s="21" t="s">
        <v>26</v>
      </c>
      <c r="F28" s="22" t="e">
        <f>REPLACE(#REF!,7,8,"********")</f>
        <v>#REF!</v>
      </c>
      <c r="G28" s="21">
        <v>3</v>
      </c>
      <c r="H28" s="21">
        <f t="shared" si="3"/>
        <v>1290</v>
      </c>
      <c r="I28" s="45" t="e">
        <f>REPLACE(#REF!,4,4,"****")</f>
        <v>#REF!</v>
      </c>
    </row>
    <row r="29" s="15" customFormat="1" ht="13.5" customHeight="1" spans="1:9">
      <c r="A29" s="30"/>
      <c r="B29" s="30"/>
      <c r="C29" s="30"/>
      <c r="D29" s="32" t="s">
        <v>480</v>
      </c>
      <c r="E29" s="21" t="s">
        <v>85</v>
      </c>
      <c r="F29" s="22" t="e">
        <f>REPLACE(#REF!,7,8,"********")</f>
        <v>#REF!</v>
      </c>
      <c r="G29" s="21"/>
      <c r="H29" s="21">
        <v>0</v>
      </c>
      <c r="I29" s="45"/>
    </row>
    <row r="30" s="15" customFormat="1" ht="13.5" customHeight="1" spans="1:9">
      <c r="A30" s="28"/>
      <c r="B30" s="28"/>
      <c r="C30" s="30"/>
      <c r="D30" s="33" t="s">
        <v>481</v>
      </c>
      <c r="E30" s="29" t="s">
        <v>74</v>
      </c>
      <c r="F30" s="22" t="e">
        <f>REPLACE(#REF!,7,8,"********")</f>
        <v>#REF!</v>
      </c>
      <c r="G30" s="29"/>
      <c r="H30" s="21">
        <v>0</v>
      </c>
      <c r="I30" s="45"/>
    </row>
    <row r="31" s="15" customFormat="1" ht="13.5" customHeight="1" spans="1:9">
      <c r="A31" s="28">
        <f>COUNT($A$2:A30)+1</f>
        <v>22</v>
      </c>
      <c r="B31" s="21" t="s">
        <v>452</v>
      </c>
      <c r="C31" s="22">
        <v>8001096</v>
      </c>
      <c r="D31" s="34" t="s">
        <v>482</v>
      </c>
      <c r="E31" s="21" t="s">
        <v>26</v>
      </c>
      <c r="F31" s="22" t="e">
        <f>REPLACE(#REF!,7,8,"********")</f>
        <v>#REF!</v>
      </c>
      <c r="G31" s="21">
        <v>1</v>
      </c>
      <c r="H31" s="21">
        <f t="shared" si="3"/>
        <v>430</v>
      </c>
      <c r="I31" s="45" t="e">
        <f>REPLACE(#REF!,4,4,"****")</f>
        <v>#REF!</v>
      </c>
    </row>
    <row r="32" s="15" customFormat="1" ht="13.5" customHeight="1" spans="1:9">
      <c r="A32" s="30">
        <f>COUNT($A$2:A31)+1</f>
        <v>23</v>
      </c>
      <c r="B32" s="29" t="s">
        <v>452</v>
      </c>
      <c r="C32" s="30">
        <v>8003123</v>
      </c>
      <c r="D32" s="31" t="s">
        <v>483</v>
      </c>
      <c r="E32" s="28" t="s">
        <v>26</v>
      </c>
      <c r="F32" s="22" t="e">
        <f>REPLACE(#REF!,7,8,"********")</f>
        <v>#REF!</v>
      </c>
      <c r="G32" s="28">
        <v>2</v>
      </c>
      <c r="H32" s="21">
        <f>400*G32</f>
        <v>800</v>
      </c>
      <c r="I32" s="45" t="e">
        <f>REPLACE(#REF!,4,4,"****")</f>
        <v>#REF!</v>
      </c>
    </row>
    <row r="33" s="15" customFormat="1" ht="13.5" customHeight="1" spans="1:9">
      <c r="A33" s="28"/>
      <c r="B33" s="28"/>
      <c r="C33" s="28"/>
      <c r="D33" s="33" t="s">
        <v>484</v>
      </c>
      <c r="E33" s="21" t="s">
        <v>28</v>
      </c>
      <c r="F33" s="22" t="e">
        <f>REPLACE(#REF!,7,8,"********")</f>
        <v>#REF!</v>
      </c>
      <c r="G33" s="21"/>
      <c r="H33" s="21">
        <v>0</v>
      </c>
      <c r="I33" s="45"/>
    </row>
    <row r="34" s="15" customFormat="1" ht="13.5" customHeight="1" spans="1:9">
      <c r="A34" s="30">
        <f>COUNT($A$2:A33)+1</f>
        <v>24</v>
      </c>
      <c r="B34" s="29" t="s">
        <v>452</v>
      </c>
      <c r="C34" s="29">
        <v>8001135</v>
      </c>
      <c r="D34" s="34" t="s">
        <v>485</v>
      </c>
      <c r="E34" s="21" t="s">
        <v>26</v>
      </c>
      <c r="F34" s="22" t="e">
        <f>REPLACE(#REF!,7,8,"********")</f>
        <v>#REF!</v>
      </c>
      <c r="G34" s="21">
        <v>2</v>
      </c>
      <c r="H34" s="21">
        <f>380*G34</f>
        <v>760</v>
      </c>
      <c r="I34" s="45" t="e">
        <f>REPLACE(#REF!,4,4,"****")</f>
        <v>#REF!</v>
      </c>
    </row>
    <row r="35" s="15" customFormat="1" ht="13.5" customHeight="1" spans="1:9">
      <c r="A35" s="28"/>
      <c r="B35" s="28"/>
      <c r="C35" s="28"/>
      <c r="D35" s="34" t="s">
        <v>486</v>
      </c>
      <c r="E35" s="21" t="s">
        <v>455</v>
      </c>
      <c r="F35" s="22" t="e">
        <f>REPLACE(#REF!,7,8,"********")</f>
        <v>#REF!</v>
      </c>
      <c r="G35" s="21"/>
      <c r="H35" s="21">
        <v>0</v>
      </c>
      <c r="I35" s="45"/>
    </row>
    <row r="36" s="15" customFormat="1" ht="13.5" customHeight="1" spans="1:9">
      <c r="A36" s="21">
        <f>COUNT($A$2:A35)+1</f>
        <v>25</v>
      </c>
      <c r="B36" s="21" t="s">
        <v>452</v>
      </c>
      <c r="C36" s="22">
        <v>8003121</v>
      </c>
      <c r="D36" s="21" t="s">
        <v>487</v>
      </c>
      <c r="E36" s="21" t="s">
        <v>26</v>
      </c>
      <c r="F36" s="22" t="e">
        <f>REPLACE(#REF!,7,8,"********")</f>
        <v>#REF!</v>
      </c>
      <c r="G36" s="21">
        <v>1</v>
      </c>
      <c r="H36" s="21">
        <f>430*G36</f>
        <v>430</v>
      </c>
      <c r="I36" s="45"/>
    </row>
    <row r="37" s="15" customFormat="1" ht="13.5" customHeight="1" spans="1:9">
      <c r="A37" s="21">
        <f>COUNT($A$2:A36)+1</f>
        <v>26</v>
      </c>
      <c r="B37" s="34" t="s">
        <v>452</v>
      </c>
      <c r="C37" s="22">
        <v>4001123</v>
      </c>
      <c r="D37" s="35" t="s">
        <v>488</v>
      </c>
      <c r="E37" s="35" t="s">
        <v>26</v>
      </c>
      <c r="F37" s="22" t="e">
        <f>REPLACE(#REF!,7,8,"********")</f>
        <v>#REF!</v>
      </c>
      <c r="G37" s="34">
        <v>1</v>
      </c>
      <c r="H37" s="21">
        <f t="shared" ref="H37:H41" si="4">400*G37</f>
        <v>400</v>
      </c>
      <c r="I37" s="45" t="e">
        <f>REPLACE(#REF!,4,4,"****")</f>
        <v>#REF!</v>
      </c>
    </row>
    <row r="38" s="15" customFormat="1" ht="13.5" customHeight="1" spans="1:9">
      <c r="A38" s="21">
        <f>COUNT($A$2:A37)+1</f>
        <v>27</v>
      </c>
      <c r="B38" s="36" t="s">
        <v>452</v>
      </c>
      <c r="C38" s="37">
        <v>8001100</v>
      </c>
      <c r="D38" s="38" t="s">
        <v>489</v>
      </c>
      <c r="E38" s="38" t="s">
        <v>26</v>
      </c>
      <c r="F38" s="22" t="e">
        <f>REPLACE(#REF!,7,8,"********")</f>
        <v>#REF!</v>
      </c>
      <c r="G38" s="36">
        <v>1</v>
      </c>
      <c r="H38" s="21">
        <f t="shared" si="4"/>
        <v>400</v>
      </c>
      <c r="I38" s="45" t="e">
        <f>REPLACE(#REF!,4,4,"****")</f>
        <v>#REF!</v>
      </c>
    </row>
    <row r="39" s="15" customFormat="1" ht="13.5" customHeight="1" spans="1:9">
      <c r="A39" s="21">
        <f>COUNT($A$2:A38)+1</f>
        <v>28</v>
      </c>
      <c r="B39" s="36" t="s">
        <v>452</v>
      </c>
      <c r="C39" s="37">
        <v>8001270</v>
      </c>
      <c r="D39" s="38" t="s">
        <v>490</v>
      </c>
      <c r="E39" s="38" t="s">
        <v>26</v>
      </c>
      <c r="F39" s="22" t="e">
        <f>REPLACE(#REF!,7,8,"********")</f>
        <v>#REF!</v>
      </c>
      <c r="G39" s="36">
        <v>1</v>
      </c>
      <c r="H39" s="21">
        <f t="shared" si="4"/>
        <v>400</v>
      </c>
      <c r="I39" s="45" t="e">
        <f>REPLACE(#REF!,4,4,"****")</f>
        <v>#REF!</v>
      </c>
    </row>
    <row r="40" s="15" customFormat="1" ht="13.5" customHeight="1" spans="1:9">
      <c r="A40" s="21">
        <f>COUNT($A$2:A39)+1</f>
        <v>29</v>
      </c>
      <c r="B40" s="36" t="s">
        <v>452</v>
      </c>
      <c r="C40" s="37"/>
      <c r="D40" s="38" t="s">
        <v>491</v>
      </c>
      <c r="E40" s="38" t="s">
        <v>26</v>
      </c>
      <c r="F40" s="22" t="e">
        <f>REPLACE(#REF!,7,8,"********")</f>
        <v>#REF!</v>
      </c>
      <c r="G40" s="36">
        <v>1</v>
      </c>
      <c r="H40" s="21">
        <f t="shared" si="4"/>
        <v>400</v>
      </c>
      <c r="I40" s="45" t="e">
        <f>REPLACE(#REF!,4,4,"****")</f>
        <v>#REF!</v>
      </c>
    </row>
    <row r="41" s="15" customFormat="1" ht="13.5" customHeight="1" spans="1:9">
      <c r="A41" s="28">
        <f>COUNT($A$2:A40)+1</f>
        <v>30</v>
      </c>
      <c r="B41" s="36" t="s">
        <v>452</v>
      </c>
      <c r="C41" s="39">
        <v>82018</v>
      </c>
      <c r="D41" s="38" t="s">
        <v>492</v>
      </c>
      <c r="E41" s="38" t="s">
        <v>26</v>
      </c>
      <c r="F41" s="22" t="e">
        <f>REPLACE(#REF!,7,8,"********")</f>
        <v>#REF!</v>
      </c>
      <c r="G41" s="36">
        <v>1</v>
      </c>
      <c r="H41" s="21">
        <f t="shared" si="4"/>
        <v>400</v>
      </c>
      <c r="I41" s="45" t="e">
        <f>REPLACE(#REF!,4,4,"****")</f>
        <v>#REF!</v>
      </c>
    </row>
    <row r="42" s="15" customFormat="1" ht="13.5" customHeight="1" spans="1:9">
      <c r="A42" s="28">
        <f>COUNT($A$2:A41)+1</f>
        <v>31</v>
      </c>
      <c r="B42" s="36" t="s">
        <v>452</v>
      </c>
      <c r="C42" s="40">
        <v>81131</v>
      </c>
      <c r="D42" s="38" t="s">
        <v>493</v>
      </c>
      <c r="E42" s="38" t="s">
        <v>26</v>
      </c>
      <c r="F42" s="22" t="e">
        <f>REPLACE(#REF!,7,8,"********")</f>
        <v>#REF!</v>
      </c>
      <c r="G42" s="36">
        <v>1</v>
      </c>
      <c r="H42" s="21">
        <v>430</v>
      </c>
      <c r="I42" s="45" t="e">
        <f>REPLACE(#REF!,4,4,"****")</f>
        <v>#REF!</v>
      </c>
    </row>
    <row r="43" s="15" customFormat="1" ht="13.5" customHeight="1" spans="1:9">
      <c r="A43" s="28">
        <f>COUNT($A$2:A42)+1</f>
        <v>32</v>
      </c>
      <c r="B43" s="28" t="s">
        <v>494</v>
      </c>
      <c r="C43" s="37">
        <v>9002223</v>
      </c>
      <c r="D43" s="21" t="s">
        <v>495</v>
      </c>
      <c r="E43" s="28" t="s">
        <v>26</v>
      </c>
      <c r="F43" s="22" t="e">
        <f>REPLACE(#REF!,7,8,"********")</f>
        <v>#REF!</v>
      </c>
      <c r="G43" s="37">
        <v>1</v>
      </c>
      <c r="H43" s="21">
        <f>430*G43</f>
        <v>430</v>
      </c>
      <c r="I43" s="45" t="e">
        <f>REPLACE(#REF!,4,4,"****")</f>
        <v>#REF!</v>
      </c>
    </row>
    <row r="44" s="15" customFormat="1" ht="13.5" customHeight="1" spans="1:9">
      <c r="A44" s="29">
        <f>COUNT($A$2:A43)+1</f>
        <v>33</v>
      </c>
      <c r="B44" s="29" t="s">
        <v>494</v>
      </c>
      <c r="C44" s="24">
        <v>9002078</v>
      </c>
      <c r="D44" s="21" t="s">
        <v>496</v>
      </c>
      <c r="E44" s="21" t="s">
        <v>26</v>
      </c>
      <c r="F44" s="22" t="e">
        <f>REPLACE(#REF!,7,8,"********")</f>
        <v>#REF!</v>
      </c>
      <c r="G44" s="22">
        <v>1</v>
      </c>
      <c r="H44" s="21">
        <f>400*G44</f>
        <v>400</v>
      </c>
      <c r="I44" s="45" t="e">
        <f>REPLACE(#REF!,4,4,"****")</f>
        <v>#REF!</v>
      </c>
    </row>
    <row r="45" s="15" customFormat="1" ht="13.5" customHeight="1" spans="1:9">
      <c r="A45" s="29">
        <f>COUNT($A$2:A44)+1</f>
        <v>34</v>
      </c>
      <c r="B45" s="29" t="s">
        <v>494</v>
      </c>
      <c r="C45" s="24">
        <v>9001052</v>
      </c>
      <c r="D45" s="21" t="s">
        <v>497</v>
      </c>
      <c r="E45" s="21" t="s">
        <v>26</v>
      </c>
      <c r="F45" s="22" t="e">
        <f>REPLACE(#REF!,7,8,"********")</f>
        <v>#REF!</v>
      </c>
      <c r="G45" s="22">
        <v>3</v>
      </c>
      <c r="H45" s="21">
        <f t="shared" ref="H45:H51" si="5">430*G45</f>
        <v>1290</v>
      </c>
      <c r="I45" s="45" t="e">
        <f>REPLACE(#REF!,4,4,"****")</f>
        <v>#REF!</v>
      </c>
    </row>
    <row r="46" s="15" customFormat="1" ht="13.5" customHeight="1" spans="1:9">
      <c r="A46" s="30"/>
      <c r="B46" s="30"/>
      <c r="C46" s="41"/>
      <c r="D46" s="21" t="s">
        <v>498</v>
      </c>
      <c r="E46" s="21" t="s">
        <v>499</v>
      </c>
      <c r="F46" s="22" t="e">
        <f>REPLACE(#REF!,7,8,"********")</f>
        <v>#REF!</v>
      </c>
      <c r="G46" s="22"/>
      <c r="H46" s="22">
        <v>0</v>
      </c>
      <c r="I46" s="45"/>
    </row>
    <row r="47" s="15" customFormat="1" ht="13.5" customHeight="1" spans="1:9">
      <c r="A47" s="28"/>
      <c r="B47" s="28"/>
      <c r="C47" s="42"/>
      <c r="D47" s="21" t="s">
        <v>500</v>
      </c>
      <c r="E47" s="21" t="s">
        <v>499</v>
      </c>
      <c r="F47" s="22" t="e">
        <f>REPLACE(#REF!,7,8,"********")</f>
        <v>#REF!</v>
      </c>
      <c r="G47" s="22"/>
      <c r="H47" s="22">
        <v>0</v>
      </c>
      <c r="I47" s="45"/>
    </row>
    <row r="48" s="15" customFormat="1" ht="13.5" customHeight="1" spans="1:9">
      <c r="A48" s="21">
        <f>COUNT($A$2:A47)+1</f>
        <v>35</v>
      </c>
      <c r="B48" s="21" t="s">
        <v>494</v>
      </c>
      <c r="C48" s="22">
        <v>9002217</v>
      </c>
      <c r="D48" s="21" t="s">
        <v>501</v>
      </c>
      <c r="E48" s="21" t="s">
        <v>26</v>
      </c>
      <c r="F48" s="22" t="e">
        <f>REPLACE(#REF!,7,8,"********")</f>
        <v>#REF!</v>
      </c>
      <c r="G48" s="22">
        <v>1</v>
      </c>
      <c r="H48" s="21">
        <f>400*G48</f>
        <v>400</v>
      </c>
      <c r="I48" s="45" t="e">
        <f>REPLACE(#REF!,4,4,"****")</f>
        <v>#REF!</v>
      </c>
    </row>
    <row r="49" s="15" customFormat="1" ht="13.5" customHeight="1" spans="1:9">
      <c r="A49" s="21">
        <f>COUNT($A$2:A48)+1</f>
        <v>36</v>
      </c>
      <c r="B49" s="21" t="s">
        <v>494</v>
      </c>
      <c r="C49" s="22">
        <v>9002056</v>
      </c>
      <c r="D49" s="21" t="s">
        <v>502</v>
      </c>
      <c r="E49" s="21" t="s">
        <v>26</v>
      </c>
      <c r="F49" s="22" t="e">
        <f>REPLACE(#REF!,7,8,"********")</f>
        <v>#REF!</v>
      </c>
      <c r="G49" s="21">
        <v>1</v>
      </c>
      <c r="H49" s="21">
        <f t="shared" si="5"/>
        <v>430</v>
      </c>
      <c r="I49" s="45" t="e">
        <f>REPLACE(#REF!,4,4,"****")</f>
        <v>#REF!</v>
      </c>
    </row>
    <row r="50" s="15" customFormat="1" ht="13.5" customHeight="1" spans="1:9">
      <c r="A50" s="21">
        <f>COUNT($A$2:A49)+1</f>
        <v>37</v>
      </c>
      <c r="B50" s="21" t="s">
        <v>494</v>
      </c>
      <c r="C50" s="22">
        <v>9002007</v>
      </c>
      <c r="D50" s="21" t="s">
        <v>503</v>
      </c>
      <c r="E50" s="21" t="s">
        <v>26</v>
      </c>
      <c r="F50" s="22" t="e">
        <f>REPLACE(#REF!,7,8,"********")</f>
        <v>#REF!</v>
      </c>
      <c r="G50" s="43">
        <v>1</v>
      </c>
      <c r="H50" s="21">
        <f t="shared" si="5"/>
        <v>430</v>
      </c>
      <c r="I50" s="45"/>
    </row>
    <row r="51" s="15" customFormat="1" ht="13.5" customHeight="1" spans="1:9">
      <c r="A51" s="21">
        <f>COUNT($A$2:A50)+1</f>
        <v>38</v>
      </c>
      <c r="B51" s="29" t="s">
        <v>494</v>
      </c>
      <c r="C51" s="24">
        <v>9002072</v>
      </c>
      <c r="D51" s="21" t="s">
        <v>504</v>
      </c>
      <c r="E51" s="21" t="s">
        <v>26</v>
      </c>
      <c r="F51" s="22" t="e">
        <f>REPLACE(#REF!,7,8,"********")</f>
        <v>#REF!</v>
      </c>
      <c r="G51" s="21">
        <v>1</v>
      </c>
      <c r="H51" s="21">
        <f t="shared" si="5"/>
        <v>430</v>
      </c>
      <c r="I51" s="45" t="e">
        <f>REPLACE(#REF!,4,4,"****")</f>
        <v>#REF!</v>
      </c>
    </row>
    <row r="52" s="15" customFormat="1" ht="13.5" customHeight="1" spans="1:9">
      <c r="A52" s="21">
        <f>COUNT($A$2:A51)+1</f>
        <v>39</v>
      </c>
      <c r="B52" s="21" t="s">
        <v>494</v>
      </c>
      <c r="C52" s="22">
        <v>9002243</v>
      </c>
      <c r="D52" s="21" t="s">
        <v>505</v>
      </c>
      <c r="E52" s="21" t="s">
        <v>26</v>
      </c>
      <c r="F52" s="22" t="e">
        <f>REPLACE(#REF!,7,8,"********")</f>
        <v>#REF!</v>
      </c>
      <c r="G52" s="21">
        <v>1</v>
      </c>
      <c r="H52" s="21">
        <f>380*G52</f>
        <v>380</v>
      </c>
      <c r="I52" s="45" t="e">
        <f>REPLACE(#REF!,4,4,"****")</f>
        <v>#REF!</v>
      </c>
    </row>
    <row r="53" s="15" customFormat="1" ht="13.5" customHeight="1" spans="1:9">
      <c r="A53" s="29">
        <f>COUNT($A$2:A52)+1</f>
        <v>40</v>
      </c>
      <c r="B53" s="29" t="s">
        <v>494</v>
      </c>
      <c r="C53" s="29">
        <v>9002065</v>
      </c>
      <c r="D53" s="21" t="s">
        <v>506</v>
      </c>
      <c r="E53" s="21" t="s">
        <v>26</v>
      </c>
      <c r="F53" s="22" t="e">
        <f>REPLACE(#REF!,7,8,"********")</f>
        <v>#REF!</v>
      </c>
      <c r="G53" s="21">
        <v>2</v>
      </c>
      <c r="H53" s="21">
        <f>430*G53</f>
        <v>860</v>
      </c>
      <c r="I53" s="45" t="e">
        <f>REPLACE(#REF!,4,4,"****")</f>
        <v>#REF!</v>
      </c>
    </row>
    <row r="54" s="15" customFormat="1" ht="13.5" customHeight="1" spans="1:9">
      <c r="A54" s="28"/>
      <c r="B54" s="28"/>
      <c r="C54" s="28"/>
      <c r="D54" s="21" t="s">
        <v>507</v>
      </c>
      <c r="E54" s="21" t="s">
        <v>499</v>
      </c>
      <c r="F54" s="22" t="e">
        <f>REPLACE(#REF!,7,8,"********")</f>
        <v>#REF!</v>
      </c>
      <c r="G54" s="21"/>
      <c r="H54" s="21">
        <v>0</v>
      </c>
      <c r="I54" s="45"/>
    </row>
    <row r="55" s="15" customFormat="1" ht="13.5" customHeight="1" spans="1:9">
      <c r="A55" s="21">
        <f>COUNT($A$2:A54)+1</f>
        <v>41</v>
      </c>
      <c r="B55" s="21" t="s">
        <v>494</v>
      </c>
      <c r="C55" s="21">
        <v>9002235</v>
      </c>
      <c r="D55" s="21" t="s">
        <v>508</v>
      </c>
      <c r="E55" s="21" t="s">
        <v>26</v>
      </c>
      <c r="F55" s="22" t="e">
        <f>REPLACE(#REF!,7,8,"********")</f>
        <v>#REF!</v>
      </c>
      <c r="G55" s="21">
        <v>1</v>
      </c>
      <c r="H55" s="21">
        <f>400*G55</f>
        <v>400</v>
      </c>
      <c r="I55" s="45" t="e">
        <f>REPLACE(#REF!,4,4,"****")</f>
        <v>#REF!</v>
      </c>
    </row>
    <row r="56" s="15" customFormat="1" ht="13.5" customHeight="1" spans="1:9">
      <c r="A56" s="21">
        <f>COUNT($A$2:A55)+1</f>
        <v>42</v>
      </c>
      <c r="B56" s="21" t="s">
        <v>494</v>
      </c>
      <c r="C56" s="21">
        <v>9002069</v>
      </c>
      <c r="D56" s="44" t="s">
        <v>509</v>
      </c>
      <c r="E56" s="21" t="s">
        <v>26</v>
      </c>
      <c r="F56" s="22" t="e">
        <f>REPLACE(#REF!,7,8,"********")</f>
        <v>#REF!</v>
      </c>
      <c r="G56" s="21">
        <v>1</v>
      </c>
      <c r="H56" s="21">
        <f>380*G56</f>
        <v>380</v>
      </c>
      <c r="I56" s="45" t="e">
        <f>REPLACE(#REF!,4,4,"****")</f>
        <v>#REF!</v>
      </c>
    </row>
    <row r="57" s="15" customFormat="1" ht="13.5" customHeight="1" spans="1:9">
      <c r="A57" s="21">
        <f>COUNT($A$2:A56)+1</f>
        <v>43</v>
      </c>
      <c r="B57" s="21" t="s">
        <v>494</v>
      </c>
      <c r="C57" s="21">
        <v>9001023</v>
      </c>
      <c r="D57" s="44" t="s">
        <v>510</v>
      </c>
      <c r="E57" s="21" t="s">
        <v>26</v>
      </c>
      <c r="F57" s="22" t="e">
        <f>REPLACE(#REF!,7,8,"********")</f>
        <v>#REF!</v>
      </c>
      <c r="G57" s="21">
        <v>1</v>
      </c>
      <c r="H57" s="21">
        <f>430*G57</f>
        <v>430</v>
      </c>
      <c r="I57" s="45" t="e">
        <f>REPLACE(#REF!,4,4,"****")</f>
        <v>#REF!</v>
      </c>
    </row>
    <row r="58" s="15" customFormat="1" ht="13.5" customHeight="1" spans="1:9">
      <c r="A58" s="29">
        <f>COUNT($A$2:A57)+1</f>
        <v>44</v>
      </c>
      <c r="B58" s="29" t="s">
        <v>494</v>
      </c>
      <c r="C58" s="24">
        <v>9002074</v>
      </c>
      <c r="D58" s="44" t="s">
        <v>511</v>
      </c>
      <c r="E58" s="21" t="s">
        <v>26</v>
      </c>
      <c r="F58" s="22" t="e">
        <f>REPLACE(#REF!,7,8,"********")</f>
        <v>#REF!</v>
      </c>
      <c r="G58" s="21">
        <v>1</v>
      </c>
      <c r="H58" s="21">
        <f t="shared" ref="H58:H63" si="6">400*G58</f>
        <v>400</v>
      </c>
      <c r="I58" s="45" t="e">
        <f>REPLACE(#REF!,4,4,"****")</f>
        <v>#REF!</v>
      </c>
    </row>
    <row r="59" s="15" customFormat="1" ht="13.5" customHeight="1" spans="1:9">
      <c r="A59" s="29">
        <f>COUNT($A$2:A58)+1</f>
        <v>45</v>
      </c>
      <c r="B59" s="29" t="s">
        <v>494</v>
      </c>
      <c r="C59" s="24">
        <v>9002068</v>
      </c>
      <c r="D59" s="21" t="s">
        <v>512</v>
      </c>
      <c r="E59" s="21" t="s">
        <v>26</v>
      </c>
      <c r="F59" s="22" t="e">
        <f>REPLACE(#REF!,7,8,"********")</f>
        <v>#REF!</v>
      </c>
      <c r="G59" s="21">
        <v>1</v>
      </c>
      <c r="H59" s="21">
        <f>380*G59</f>
        <v>380</v>
      </c>
      <c r="I59" s="45" t="e">
        <f>REPLACE(#REF!,4,4,"****")</f>
        <v>#REF!</v>
      </c>
    </row>
    <row r="60" s="15" customFormat="1" ht="13.5" customHeight="1" spans="1:9">
      <c r="A60" s="29">
        <f>COUNT($A$2:A59)+1</f>
        <v>46</v>
      </c>
      <c r="B60" s="29" t="s">
        <v>494</v>
      </c>
      <c r="C60" s="24">
        <v>9002110</v>
      </c>
      <c r="D60" s="27" t="s">
        <v>513</v>
      </c>
      <c r="E60" s="21" t="s">
        <v>26</v>
      </c>
      <c r="F60" s="22" t="e">
        <f>REPLACE(#REF!,7,8,"********")</f>
        <v>#REF!</v>
      </c>
      <c r="G60" s="21">
        <v>2</v>
      </c>
      <c r="H60" s="21">
        <f>430*G60</f>
        <v>860</v>
      </c>
      <c r="I60" s="45" t="e">
        <f>REPLACE(#REF!,4,4,"****")</f>
        <v>#REF!</v>
      </c>
    </row>
    <row r="61" s="15" customFormat="1" ht="13.5" customHeight="1" spans="1:9">
      <c r="A61" s="28"/>
      <c r="B61" s="28"/>
      <c r="C61" s="42"/>
      <c r="D61" s="27" t="s">
        <v>514</v>
      </c>
      <c r="E61" s="21" t="s">
        <v>74</v>
      </c>
      <c r="F61" s="22" t="e">
        <f>REPLACE(#REF!,7,8,"********")</f>
        <v>#REF!</v>
      </c>
      <c r="G61" s="21"/>
      <c r="H61" s="22">
        <v>0</v>
      </c>
      <c r="I61" s="45"/>
    </row>
    <row r="62" s="15" customFormat="1" ht="13.5" customHeight="1" spans="1:9">
      <c r="A62" s="29">
        <f>COUNT($A$2:A61)+1</f>
        <v>47</v>
      </c>
      <c r="B62" s="29" t="s">
        <v>494</v>
      </c>
      <c r="C62" s="24">
        <v>9002248</v>
      </c>
      <c r="D62" s="27" t="s">
        <v>515</v>
      </c>
      <c r="E62" s="21" t="s">
        <v>516</v>
      </c>
      <c r="F62" s="22" t="e">
        <f>REPLACE(#REF!,7,8,"********")</f>
        <v>#REF!</v>
      </c>
      <c r="G62" s="21">
        <v>1</v>
      </c>
      <c r="H62" s="21">
        <f t="shared" si="6"/>
        <v>400</v>
      </c>
      <c r="I62" s="45" t="e">
        <f>REPLACE(#REF!,4,4,"****")</f>
        <v>#REF!</v>
      </c>
    </row>
    <row r="63" s="15" customFormat="1" ht="13.5" customHeight="1" spans="1:9">
      <c r="A63" s="29">
        <f>COUNT($A$2:A62)+1</f>
        <v>48</v>
      </c>
      <c r="B63" s="29" t="s">
        <v>494</v>
      </c>
      <c r="C63" s="24">
        <v>9002234</v>
      </c>
      <c r="D63" s="27" t="s">
        <v>517</v>
      </c>
      <c r="E63" s="21" t="s">
        <v>516</v>
      </c>
      <c r="F63" s="22" t="e">
        <f>REPLACE(#REF!,7,8,"********")</f>
        <v>#REF!</v>
      </c>
      <c r="G63" s="21">
        <v>2</v>
      </c>
      <c r="H63" s="21">
        <f t="shared" si="6"/>
        <v>800</v>
      </c>
      <c r="I63" s="45" t="e">
        <f>REPLACE(#REF!,4,4,"****")</f>
        <v>#REF!</v>
      </c>
    </row>
    <row r="64" s="15" customFormat="1" ht="13.5" customHeight="1" spans="1:9">
      <c r="A64" s="28"/>
      <c r="B64" s="28"/>
      <c r="C64" s="42"/>
      <c r="D64" s="27" t="s">
        <v>518</v>
      </c>
      <c r="E64" s="21" t="s">
        <v>49</v>
      </c>
      <c r="F64" s="22" t="e">
        <f>REPLACE(#REF!,7,8,"********")</f>
        <v>#REF!</v>
      </c>
      <c r="G64" s="21"/>
      <c r="H64" s="22">
        <v>0</v>
      </c>
      <c r="I64" s="45"/>
    </row>
    <row r="65" s="15" customFormat="1" ht="13.5" customHeight="1" spans="1:9">
      <c r="A65" s="21">
        <f>COUNT($A$2:A64)+1</f>
        <v>49</v>
      </c>
      <c r="B65" s="28" t="s">
        <v>494</v>
      </c>
      <c r="C65" s="22">
        <v>9002321</v>
      </c>
      <c r="D65" s="28" t="s">
        <v>519</v>
      </c>
      <c r="E65" s="28" t="s">
        <v>26</v>
      </c>
      <c r="F65" s="22" t="e">
        <f>REPLACE(#REF!,7,8,"********")</f>
        <v>#REF!</v>
      </c>
      <c r="G65" s="28">
        <v>1</v>
      </c>
      <c r="H65" s="21">
        <f t="shared" ref="H65:H71" si="7">430*G65</f>
        <v>430</v>
      </c>
      <c r="I65" s="45" t="e">
        <f>REPLACE(#REF!,4,4,"****")</f>
        <v>#REF!</v>
      </c>
    </row>
    <row r="66" s="15" customFormat="1" ht="13.5" customHeight="1" spans="1:9">
      <c r="A66" s="21">
        <f>COUNT($A$2:A65)+1</f>
        <v>50</v>
      </c>
      <c r="B66" s="28" t="s">
        <v>494</v>
      </c>
      <c r="C66" s="22">
        <v>9002220</v>
      </c>
      <c r="D66" s="28" t="s">
        <v>520</v>
      </c>
      <c r="E66" s="28" t="s">
        <v>26</v>
      </c>
      <c r="F66" s="22" t="e">
        <f>REPLACE(#REF!,7,8,"********")</f>
        <v>#REF!</v>
      </c>
      <c r="G66" s="28">
        <v>1</v>
      </c>
      <c r="H66" s="21">
        <f t="shared" ref="H66:H68" si="8">400*G66</f>
        <v>400</v>
      </c>
      <c r="I66" s="45" t="e">
        <f>REPLACE(#REF!,4,4,"****")</f>
        <v>#REF!</v>
      </c>
    </row>
    <row r="67" s="15" customFormat="1" ht="13.5" customHeight="1" spans="1:9">
      <c r="A67" s="21">
        <f>COUNT($A$2:A66)+1</f>
        <v>51</v>
      </c>
      <c r="B67" s="36" t="s">
        <v>494</v>
      </c>
      <c r="C67" s="37">
        <v>9002039</v>
      </c>
      <c r="D67" s="38" t="s">
        <v>521</v>
      </c>
      <c r="E67" s="38" t="s">
        <v>26</v>
      </c>
      <c r="F67" s="22" t="e">
        <f>REPLACE(#REF!,7,8,"********")</f>
        <v>#REF!</v>
      </c>
      <c r="G67" s="36">
        <v>1</v>
      </c>
      <c r="H67" s="21">
        <f t="shared" si="8"/>
        <v>400</v>
      </c>
      <c r="I67" s="45" t="e">
        <f>REPLACE(#REF!,4,4,"****")</f>
        <v>#REF!</v>
      </c>
    </row>
    <row r="68" s="15" customFormat="1" ht="13.5" customHeight="1" spans="1:9">
      <c r="A68" s="21">
        <f>COUNT($A$2:A67)+1</f>
        <v>52</v>
      </c>
      <c r="B68" s="36" t="s">
        <v>494</v>
      </c>
      <c r="C68" s="37">
        <v>9002333</v>
      </c>
      <c r="D68" s="38" t="s">
        <v>522</v>
      </c>
      <c r="E68" s="38" t="s">
        <v>26</v>
      </c>
      <c r="F68" s="22" t="e">
        <f>REPLACE(#REF!,7,8,"********")</f>
        <v>#REF!</v>
      </c>
      <c r="G68" s="36">
        <v>1</v>
      </c>
      <c r="H68" s="21">
        <f t="shared" si="8"/>
        <v>400</v>
      </c>
      <c r="I68" s="45" t="e">
        <f>REPLACE(#REF!,4,4,"****")</f>
        <v>#REF!</v>
      </c>
    </row>
    <row r="69" s="15" customFormat="1" ht="13.5" customHeight="1" spans="1:9">
      <c r="A69" s="29">
        <f>COUNT($A$2:A68)+1</f>
        <v>53</v>
      </c>
      <c r="B69" s="29" t="s">
        <v>523</v>
      </c>
      <c r="C69" s="24">
        <v>10003088</v>
      </c>
      <c r="D69" s="21" t="s">
        <v>524</v>
      </c>
      <c r="E69" s="21" t="s">
        <v>26</v>
      </c>
      <c r="F69" s="22" t="e">
        <f>REPLACE(#REF!,7,8,"********")</f>
        <v>#REF!</v>
      </c>
      <c r="G69" s="34">
        <v>1</v>
      </c>
      <c r="H69" s="21">
        <f t="shared" si="7"/>
        <v>430</v>
      </c>
      <c r="I69" s="45" t="e">
        <f>REPLACE(#REF!,4,4,"****")</f>
        <v>#REF!</v>
      </c>
    </row>
    <row r="70" s="15" customFormat="1" ht="13.5" customHeight="1" spans="1:9">
      <c r="A70" s="21">
        <f>COUNT($A$2:A69)+1</f>
        <v>54</v>
      </c>
      <c r="B70" s="21" t="s">
        <v>523</v>
      </c>
      <c r="C70" s="22">
        <v>10003113</v>
      </c>
      <c r="D70" s="21" t="s">
        <v>525</v>
      </c>
      <c r="E70" s="21" t="s">
        <v>26</v>
      </c>
      <c r="F70" s="22" t="e">
        <f>REPLACE(#REF!,7,8,"********")</f>
        <v>#REF!</v>
      </c>
      <c r="G70" s="21">
        <v>1</v>
      </c>
      <c r="H70" s="21">
        <f t="shared" si="7"/>
        <v>430</v>
      </c>
      <c r="I70" s="45" t="e">
        <f>REPLACE(#REF!,4,4,"****")</f>
        <v>#REF!</v>
      </c>
    </row>
    <row r="71" s="15" customFormat="1" ht="13.5" customHeight="1" spans="1:9">
      <c r="A71" s="30">
        <f>COUNT($A$2:A70)+1</f>
        <v>55</v>
      </c>
      <c r="B71" s="46" t="s">
        <v>523</v>
      </c>
      <c r="C71" s="24">
        <v>10002068</v>
      </c>
      <c r="D71" s="47" t="s">
        <v>526</v>
      </c>
      <c r="E71" s="47" t="s">
        <v>26</v>
      </c>
      <c r="F71" s="22" t="e">
        <f>REPLACE(#REF!,7,8,"********")</f>
        <v>#REF!</v>
      </c>
      <c r="G71" s="36">
        <v>2</v>
      </c>
      <c r="H71" s="21">
        <f t="shared" si="7"/>
        <v>860</v>
      </c>
      <c r="I71" s="45" t="e">
        <f>REPLACE(#REF!,4,4,"****")</f>
        <v>#REF!</v>
      </c>
    </row>
    <row r="72" s="15" customFormat="1" ht="13.5" customHeight="1" spans="1:9">
      <c r="A72" s="28"/>
      <c r="B72" s="47"/>
      <c r="C72" s="37"/>
      <c r="D72" s="47" t="s">
        <v>527</v>
      </c>
      <c r="E72" s="47" t="s">
        <v>455</v>
      </c>
      <c r="F72" s="22" t="e">
        <f>REPLACE(#REF!,7,8,"********")</f>
        <v>#REF!</v>
      </c>
      <c r="G72" s="36"/>
      <c r="H72" s="48"/>
      <c r="I72" s="45"/>
    </row>
    <row r="73" s="15" customFormat="1" ht="13.5" customHeight="1" spans="1:9">
      <c r="A73" s="21">
        <f>COUNT($A$2:A72)+1</f>
        <v>56</v>
      </c>
      <c r="B73" s="21" t="s">
        <v>523</v>
      </c>
      <c r="C73" s="22">
        <v>10003130</v>
      </c>
      <c r="D73" s="21" t="s">
        <v>528</v>
      </c>
      <c r="E73" s="21" t="s">
        <v>26</v>
      </c>
      <c r="F73" s="22" t="e">
        <f>REPLACE(#REF!,7,8,"********")</f>
        <v>#REF!</v>
      </c>
      <c r="G73" s="21">
        <v>1</v>
      </c>
      <c r="H73" s="21">
        <f>430*G73</f>
        <v>430</v>
      </c>
      <c r="I73" s="45" t="e">
        <f>REPLACE(#REF!,4,4,"****")</f>
        <v>#REF!</v>
      </c>
    </row>
    <row r="74" s="15" customFormat="1" ht="13.5" customHeight="1" spans="1:9">
      <c r="A74" s="29">
        <f>COUNT($A$2:A73)+1</f>
        <v>57</v>
      </c>
      <c r="B74" s="29" t="s">
        <v>523</v>
      </c>
      <c r="C74" s="24">
        <v>10002178</v>
      </c>
      <c r="D74" s="21" t="s">
        <v>529</v>
      </c>
      <c r="E74" s="21" t="s">
        <v>26</v>
      </c>
      <c r="F74" s="22" t="e">
        <f>REPLACE(#REF!,7,8,"********")</f>
        <v>#REF!</v>
      </c>
      <c r="G74" s="21">
        <v>3</v>
      </c>
      <c r="H74" s="21">
        <f>400*G74</f>
        <v>1200</v>
      </c>
      <c r="I74" s="45" t="e">
        <f>REPLACE(#REF!,4,4,"****")</f>
        <v>#REF!</v>
      </c>
    </row>
    <row r="75" s="15" customFormat="1" ht="13.5" customHeight="1" spans="1:9">
      <c r="A75" s="30"/>
      <c r="B75" s="30"/>
      <c r="C75" s="41"/>
      <c r="D75" s="21" t="s">
        <v>530</v>
      </c>
      <c r="E75" s="21" t="s">
        <v>74</v>
      </c>
      <c r="F75" s="22" t="e">
        <f>REPLACE(#REF!,7,8,"********")</f>
        <v>#REF!</v>
      </c>
      <c r="G75" s="21"/>
      <c r="H75" s="21">
        <v>0</v>
      </c>
      <c r="I75" s="45"/>
    </row>
    <row r="76" s="15" customFormat="1" ht="13.5" customHeight="1" spans="1:9">
      <c r="A76" s="28"/>
      <c r="B76" s="28"/>
      <c r="C76" s="42"/>
      <c r="D76" s="21" t="s">
        <v>531</v>
      </c>
      <c r="E76" s="21" t="s">
        <v>28</v>
      </c>
      <c r="F76" s="22" t="e">
        <f>REPLACE(#REF!,7,8,"********")</f>
        <v>#REF!</v>
      </c>
      <c r="G76" s="21"/>
      <c r="H76" s="21">
        <v>0</v>
      </c>
      <c r="I76" s="45"/>
    </row>
    <row r="77" s="15" customFormat="1" ht="13.5" customHeight="1" spans="1:9">
      <c r="A77" s="29">
        <f>COUNT($A$2:A76)+1</f>
        <v>58</v>
      </c>
      <c r="B77" s="29" t="s">
        <v>523</v>
      </c>
      <c r="C77" s="24">
        <v>10003098</v>
      </c>
      <c r="D77" s="21" t="s">
        <v>532</v>
      </c>
      <c r="E77" s="21" t="s">
        <v>26</v>
      </c>
      <c r="F77" s="22" t="e">
        <f>REPLACE(#REF!,7,8,"********")</f>
        <v>#REF!</v>
      </c>
      <c r="G77" s="21">
        <v>3</v>
      </c>
      <c r="H77" s="21">
        <f>380*G77</f>
        <v>1140</v>
      </c>
      <c r="I77" s="45" t="e">
        <f>REPLACE(#REF!,4,4,"****")</f>
        <v>#REF!</v>
      </c>
    </row>
    <row r="78" s="15" customFormat="1" ht="13.5" customHeight="1" spans="1:9">
      <c r="A78" s="30"/>
      <c r="B78" s="30"/>
      <c r="C78" s="41"/>
      <c r="D78" s="21" t="s">
        <v>533</v>
      </c>
      <c r="E78" s="21" t="s">
        <v>455</v>
      </c>
      <c r="F78" s="22" t="e">
        <f>REPLACE(#REF!,7,8,"********")</f>
        <v>#REF!</v>
      </c>
      <c r="G78" s="21"/>
      <c r="H78" s="21">
        <v>0</v>
      </c>
      <c r="I78" s="45"/>
    </row>
    <row r="79" s="15" customFormat="1" ht="13.5" customHeight="1" spans="1:9">
      <c r="A79" s="28"/>
      <c r="B79" s="28"/>
      <c r="C79" s="42"/>
      <c r="D79" s="21" t="s">
        <v>534</v>
      </c>
      <c r="E79" s="21" t="s">
        <v>28</v>
      </c>
      <c r="F79" s="22" t="e">
        <f>REPLACE(#REF!,7,8,"********")</f>
        <v>#REF!</v>
      </c>
      <c r="G79" s="21"/>
      <c r="H79" s="21">
        <v>0</v>
      </c>
      <c r="I79" s="45"/>
    </row>
    <row r="80" s="15" customFormat="1" ht="13.5" customHeight="1" spans="1:9">
      <c r="A80" s="21">
        <f>COUNT($A$2:A79)+1</f>
        <v>59</v>
      </c>
      <c r="B80" s="21" t="s">
        <v>523</v>
      </c>
      <c r="C80" s="22">
        <v>10003102</v>
      </c>
      <c r="D80" s="21" t="s">
        <v>535</v>
      </c>
      <c r="E80" s="21" t="s">
        <v>26</v>
      </c>
      <c r="F80" s="22" t="e">
        <f>REPLACE(#REF!,7,8,"********")</f>
        <v>#REF!</v>
      </c>
      <c r="G80" s="21">
        <v>1</v>
      </c>
      <c r="H80" s="21">
        <f>430*G80</f>
        <v>430</v>
      </c>
      <c r="I80" s="45" t="e">
        <f>REPLACE(#REF!,4,4,"****")</f>
        <v>#REF!</v>
      </c>
    </row>
    <row r="81" s="15" customFormat="1" ht="13.5" customHeight="1" spans="1:9">
      <c r="A81" s="29">
        <f>COUNT($A$2:A80)+1</f>
        <v>60</v>
      </c>
      <c r="B81" s="29" t="s">
        <v>523</v>
      </c>
      <c r="C81" s="24">
        <v>8003083</v>
      </c>
      <c r="D81" s="21" t="s">
        <v>536</v>
      </c>
      <c r="E81" s="21" t="s">
        <v>455</v>
      </c>
      <c r="F81" s="22" t="e">
        <f>REPLACE(#REF!,7,8,"********")</f>
        <v>#REF!</v>
      </c>
      <c r="G81" s="21">
        <v>1</v>
      </c>
      <c r="H81" s="21">
        <v>380</v>
      </c>
      <c r="I81" s="45" t="e">
        <f>REPLACE(#REF!,4,4,"****")</f>
        <v>#REF!</v>
      </c>
    </row>
    <row r="82" s="15" customFormat="1" ht="13.5" customHeight="1" spans="1:9">
      <c r="A82" s="29">
        <f>COUNT($A$2:A81)+1</f>
        <v>61</v>
      </c>
      <c r="B82" s="29" t="s">
        <v>523</v>
      </c>
      <c r="C82" s="24">
        <v>10002111</v>
      </c>
      <c r="D82" s="21" t="s">
        <v>537</v>
      </c>
      <c r="E82" s="21" t="s">
        <v>26</v>
      </c>
      <c r="F82" s="22" t="e">
        <f>REPLACE(#REF!,7,8,"********")</f>
        <v>#REF!</v>
      </c>
      <c r="G82" s="21">
        <v>2</v>
      </c>
      <c r="H82" s="21">
        <f>400*G82</f>
        <v>800</v>
      </c>
      <c r="I82" s="45" t="e">
        <f>REPLACE(#REF!,4,4,"****")</f>
        <v>#REF!</v>
      </c>
    </row>
    <row r="83" s="15" customFormat="1" ht="13.5" customHeight="1" spans="1:9">
      <c r="A83" s="28"/>
      <c r="B83" s="28"/>
      <c r="C83" s="42"/>
      <c r="D83" s="21" t="s">
        <v>401</v>
      </c>
      <c r="E83" s="21" t="s">
        <v>455</v>
      </c>
      <c r="F83" s="22" t="e">
        <f>REPLACE(#REF!,7,8,"********")</f>
        <v>#REF!</v>
      </c>
      <c r="G83" s="21"/>
      <c r="H83" s="21">
        <v>0</v>
      </c>
      <c r="I83" s="45"/>
    </row>
    <row r="84" s="15" customFormat="1" ht="13.5" customHeight="1" spans="1:9">
      <c r="A84" s="29">
        <f>COUNT($A$2:A83)+1</f>
        <v>62</v>
      </c>
      <c r="B84" s="29" t="s">
        <v>523</v>
      </c>
      <c r="C84" s="24">
        <v>10003107</v>
      </c>
      <c r="D84" s="29" t="s">
        <v>538</v>
      </c>
      <c r="E84" s="21" t="s">
        <v>26</v>
      </c>
      <c r="F84" s="22" t="e">
        <f>REPLACE(#REF!,7,8,"********")</f>
        <v>#REF!</v>
      </c>
      <c r="G84" s="21">
        <v>2</v>
      </c>
      <c r="H84" s="21">
        <f>380*G84</f>
        <v>760</v>
      </c>
      <c r="I84" s="45" t="e">
        <f>REPLACE(#REF!,4,4,"****")</f>
        <v>#REF!</v>
      </c>
    </row>
    <row r="85" s="15" customFormat="1" ht="13.5" customHeight="1" spans="1:9">
      <c r="A85" s="28"/>
      <c r="B85" s="28"/>
      <c r="C85" s="42"/>
      <c r="D85" s="21" t="s">
        <v>539</v>
      </c>
      <c r="E85" s="21" t="s">
        <v>455</v>
      </c>
      <c r="F85" s="22" t="e">
        <f>REPLACE(#REF!,7,8,"********")</f>
        <v>#REF!</v>
      </c>
      <c r="G85" s="21"/>
      <c r="H85" s="21">
        <v>0</v>
      </c>
      <c r="I85" s="45"/>
    </row>
    <row r="86" s="15" customFormat="1" ht="13.5" customHeight="1" spans="1:9">
      <c r="A86" s="29">
        <f>COUNT($A$2:A85)+1</f>
        <v>63</v>
      </c>
      <c r="B86" s="29" t="s">
        <v>523</v>
      </c>
      <c r="C86" s="24">
        <v>10003090</v>
      </c>
      <c r="D86" s="21" t="s">
        <v>540</v>
      </c>
      <c r="E86" s="21" t="s">
        <v>26</v>
      </c>
      <c r="F86" s="22" t="e">
        <f>REPLACE(#REF!,7,8,"********")</f>
        <v>#REF!</v>
      </c>
      <c r="G86" s="21">
        <v>3</v>
      </c>
      <c r="H86" s="21">
        <f t="shared" ref="H86:H90" si="9">430*G86</f>
        <v>1290</v>
      </c>
      <c r="I86" s="45" t="e">
        <f>REPLACE(#REF!,4,4,"****")</f>
        <v>#REF!</v>
      </c>
    </row>
    <row r="87" s="15" customFormat="1" ht="13.5" customHeight="1" spans="1:9">
      <c r="A87" s="30"/>
      <c r="B87" s="30"/>
      <c r="C87" s="41"/>
      <c r="D87" s="21" t="s">
        <v>541</v>
      </c>
      <c r="E87" s="21" t="s">
        <v>455</v>
      </c>
      <c r="F87" s="22" t="e">
        <f>REPLACE(#REF!,7,8,"********")</f>
        <v>#REF!</v>
      </c>
      <c r="G87" s="21"/>
      <c r="H87" s="21">
        <v>0</v>
      </c>
      <c r="I87" s="45"/>
    </row>
    <row r="88" s="15" customFormat="1" ht="13.5" customHeight="1" spans="1:9">
      <c r="A88" s="28"/>
      <c r="B88" s="28"/>
      <c r="C88" s="42"/>
      <c r="D88" s="21" t="s">
        <v>542</v>
      </c>
      <c r="E88" s="21" t="s">
        <v>74</v>
      </c>
      <c r="F88" s="22" t="e">
        <f>REPLACE(#REF!,7,8,"********")</f>
        <v>#REF!</v>
      </c>
      <c r="G88" s="21"/>
      <c r="H88" s="21">
        <v>0</v>
      </c>
      <c r="I88" s="45"/>
    </row>
    <row r="89" s="15" customFormat="1" ht="13.5" customHeight="1" spans="1:9">
      <c r="A89" s="21">
        <f>COUNT($A$2:A88)+1</f>
        <v>64</v>
      </c>
      <c r="B89" s="21" t="s">
        <v>523</v>
      </c>
      <c r="C89" s="22">
        <v>10003092</v>
      </c>
      <c r="D89" s="21" t="s">
        <v>543</v>
      </c>
      <c r="E89" s="21" t="s">
        <v>26</v>
      </c>
      <c r="F89" s="22" t="e">
        <f>REPLACE(#REF!,7,8,"********")</f>
        <v>#REF!</v>
      </c>
      <c r="G89" s="21">
        <v>1</v>
      </c>
      <c r="H89" s="21">
        <f t="shared" si="9"/>
        <v>430</v>
      </c>
      <c r="I89" s="45" t="e">
        <f>REPLACE(#REF!,4,4,"****")</f>
        <v>#REF!</v>
      </c>
    </row>
    <row r="90" s="15" customFormat="1" ht="13.5" customHeight="1" spans="1:9">
      <c r="A90" s="29">
        <f>COUNT($A$2:A89)+1</f>
        <v>65</v>
      </c>
      <c r="B90" s="29" t="s">
        <v>523</v>
      </c>
      <c r="C90" s="24">
        <v>10002078</v>
      </c>
      <c r="D90" s="21" t="s">
        <v>544</v>
      </c>
      <c r="E90" s="21" t="s">
        <v>26</v>
      </c>
      <c r="F90" s="22" t="e">
        <f>REPLACE(#REF!,7,8,"********")</f>
        <v>#REF!</v>
      </c>
      <c r="G90" s="21">
        <v>2</v>
      </c>
      <c r="H90" s="21">
        <f t="shared" si="9"/>
        <v>860</v>
      </c>
      <c r="I90" s="45" t="e">
        <f>REPLACE(#REF!,4,4,"****")</f>
        <v>#REF!</v>
      </c>
    </row>
    <row r="91" s="15" customFormat="1" ht="13.5" customHeight="1" spans="1:9">
      <c r="A91" s="28"/>
      <c r="B91" s="28"/>
      <c r="C91" s="42"/>
      <c r="D91" s="21" t="s">
        <v>545</v>
      </c>
      <c r="E91" s="21" t="s">
        <v>28</v>
      </c>
      <c r="F91" s="22" t="e">
        <f>REPLACE(#REF!,7,8,"********")</f>
        <v>#REF!</v>
      </c>
      <c r="G91" s="21"/>
      <c r="H91" s="21">
        <v>0</v>
      </c>
      <c r="I91" s="45"/>
    </row>
    <row r="92" s="15" customFormat="1" ht="13.5" customHeight="1" spans="1:9">
      <c r="A92" s="29">
        <f>COUNT($A$2:A91)+1</f>
        <v>66</v>
      </c>
      <c r="B92" s="29" t="s">
        <v>523</v>
      </c>
      <c r="C92" s="24">
        <v>3001228</v>
      </c>
      <c r="D92" s="21" t="s">
        <v>546</v>
      </c>
      <c r="E92" s="21" t="s">
        <v>26</v>
      </c>
      <c r="F92" s="22" t="e">
        <f>REPLACE(#REF!,7,8,"********")</f>
        <v>#REF!</v>
      </c>
      <c r="G92" s="21">
        <v>3</v>
      </c>
      <c r="H92" s="21">
        <f>380*G92</f>
        <v>1140</v>
      </c>
      <c r="I92" s="45" t="e">
        <f>REPLACE(#REF!,4,4,"****")</f>
        <v>#REF!</v>
      </c>
    </row>
    <row r="93" s="15" customFormat="1" ht="13.5" customHeight="1" spans="1:9">
      <c r="A93" s="30"/>
      <c r="B93" s="30"/>
      <c r="C93" s="41"/>
      <c r="D93" s="21" t="s">
        <v>547</v>
      </c>
      <c r="E93" s="21" t="s">
        <v>455</v>
      </c>
      <c r="F93" s="22" t="e">
        <f>REPLACE(#REF!,7,8,"********")</f>
        <v>#REF!</v>
      </c>
      <c r="G93" s="21"/>
      <c r="H93" s="21">
        <v>0</v>
      </c>
      <c r="I93" s="45"/>
    </row>
    <row r="94" s="15" customFormat="1" ht="13.5" customHeight="1" spans="1:9">
      <c r="A94" s="28"/>
      <c r="B94" s="28"/>
      <c r="C94" s="42"/>
      <c r="D94" s="21" t="s">
        <v>548</v>
      </c>
      <c r="E94" s="21" t="s">
        <v>74</v>
      </c>
      <c r="F94" s="22" t="e">
        <f>REPLACE(#REF!,7,8,"********")</f>
        <v>#REF!</v>
      </c>
      <c r="G94" s="21"/>
      <c r="H94" s="21">
        <v>0</v>
      </c>
      <c r="I94" s="45"/>
    </row>
    <row r="95" s="15" customFormat="1" ht="13.5" customHeight="1" spans="1:9">
      <c r="A95" s="29">
        <f>COUNT($A$2:A94)+1</f>
        <v>67</v>
      </c>
      <c r="B95" s="29" t="s">
        <v>523</v>
      </c>
      <c r="C95" s="24">
        <v>10003093</v>
      </c>
      <c r="D95" s="21" t="s">
        <v>549</v>
      </c>
      <c r="E95" s="21" t="s">
        <v>26</v>
      </c>
      <c r="F95" s="22" t="e">
        <f>REPLACE(#REF!,7,8,"********")</f>
        <v>#REF!</v>
      </c>
      <c r="G95" s="21">
        <v>2</v>
      </c>
      <c r="H95" s="21">
        <f>400*G95</f>
        <v>800</v>
      </c>
      <c r="I95" s="45" t="e">
        <f>REPLACE(#REF!,4,4,"****")</f>
        <v>#REF!</v>
      </c>
    </row>
    <row r="96" s="15" customFormat="1" ht="13.5" customHeight="1" spans="1:9">
      <c r="A96" s="28"/>
      <c r="B96" s="28"/>
      <c r="C96" s="42"/>
      <c r="D96" s="21" t="s">
        <v>550</v>
      </c>
      <c r="E96" s="21" t="s">
        <v>34</v>
      </c>
      <c r="F96" s="22" t="e">
        <f>REPLACE(#REF!,7,8,"********")</f>
        <v>#REF!</v>
      </c>
      <c r="G96" s="21"/>
      <c r="H96" s="21">
        <v>0</v>
      </c>
      <c r="I96" s="45"/>
    </row>
    <row r="97" s="15" customFormat="1" ht="13.5" customHeight="1" spans="1:9">
      <c r="A97" s="21">
        <f>COUNT($A$2:A96)+1</f>
        <v>68</v>
      </c>
      <c r="B97" s="36" t="s">
        <v>523</v>
      </c>
      <c r="C97" s="37">
        <v>1003013</v>
      </c>
      <c r="D97" s="38" t="s">
        <v>551</v>
      </c>
      <c r="E97" s="38" t="s">
        <v>26</v>
      </c>
      <c r="F97" s="22" t="e">
        <f>REPLACE(#REF!,7,8,"********")</f>
        <v>#REF!</v>
      </c>
      <c r="G97" s="36">
        <v>1</v>
      </c>
      <c r="H97" s="21">
        <f>400*G97</f>
        <v>400</v>
      </c>
      <c r="I97" s="45" t="e">
        <f>REPLACE(#REF!,4,4,"****")</f>
        <v>#REF!</v>
      </c>
    </row>
    <row r="98" s="15" customFormat="1" ht="13.5" customHeight="1" spans="1:9">
      <c r="A98" s="30">
        <f>COUNT($A$2:A97)+1</f>
        <v>69</v>
      </c>
      <c r="B98" s="49" t="s">
        <v>523</v>
      </c>
      <c r="C98" s="26"/>
      <c r="D98" s="38" t="s">
        <v>552</v>
      </c>
      <c r="E98" s="38" t="s">
        <v>26</v>
      </c>
      <c r="F98" s="22" t="e">
        <f>REPLACE(#REF!,7,8,"********")</f>
        <v>#REF!</v>
      </c>
      <c r="G98" s="36">
        <v>3</v>
      </c>
      <c r="H98" s="21">
        <f>380*G98</f>
        <v>1140</v>
      </c>
      <c r="I98" s="45" t="e">
        <f>REPLACE(#REF!,4,4,"****")</f>
        <v>#REF!</v>
      </c>
    </row>
    <row r="99" s="15" customFormat="1" ht="13.5" customHeight="1" spans="1:9">
      <c r="A99" s="30"/>
      <c r="B99" s="49"/>
      <c r="C99" s="26"/>
      <c r="D99" s="38" t="s">
        <v>553</v>
      </c>
      <c r="E99" s="38" t="s">
        <v>40</v>
      </c>
      <c r="F99" s="22" t="e">
        <f>REPLACE(#REF!,7,8,"********")</f>
        <v>#REF!</v>
      </c>
      <c r="G99" s="36"/>
      <c r="H99" s="21"/>
      <c r="I99" s="45"/>
    </row>
    <row r="100" s="15" customFormat="1" ht="13.5" customHeight="1" spans="1:9">
      <c r="A100" s="28"/>
      <c r="B100" s="36"/>
      <c r="C100" s="37"/>
      <c r="D100" s="38" t="s">
        <v>554</v>
      </c>
      <c r="E100" s="38" t="s">
        <v>34</v>
      </c>
      <c r="F100" s="22" t="e">
        <f>REPLACE(#REF!,7,8,"********")</f>
        <v>#REF!</v>
      </c>
      <c r="G100" s="36"/>
      <c r="H100" s="21"/>
      <c r="I100" s="45"/>
    </row>
    <row r="101" s="15" customFormat="1" ht="13.5" customHeight="1" spans="1:9">
      <c r="A101" s="28">
        <f>COUNT($A$2:A100)+1</f>
        <v>70</v>
      </c>
      <c r="B101" s="36" t="s">
        <v>523</v>
      </c>
      <c r="C101" s="37"/>
      <c r="D101" s="37" t="s">
        <v>555</v>
      </c>
      <c r="E101" s="38" t="s">
        <v>26</v>
      </c>
      <c r="F101" s="22" t="e">
        <f>REPLACE(#REF!,7,8,"********")</f>
        <v>#REF!</v>
      </c>
      <c r="G101" s="36">
        <v>1</v>
      </c>
      <c r="H101" s="21">
        <f>400*G101</f>
        <v>400</v>
      </c>
      <c r="I101" s="45" t="e">
        <f>REPLACE(#REF!,4,4,"****")</f>
        <v>#REF!</v>
      </c>
    </row>
    <row r="102" s="15" customFormat="1" ht="13.5" customHeight="1" spans="1:9">
      <c r="A102" s="28">
        <f>COUNT($A$2:A101)+1</f>
        <v>71</v>
      </c>
      <c r="B102" s="36" t="s">
        <v>523</v>
      </c>
      <c r="C102" s="37"/>
      <c r="D102" s="37" t="s">
        <v>556</v>
      </c>
      <c r="E102" s="38" t="s">
        <v>26</v>
      </c>
      <c r="F102" s="22" t="e">
        <f>REPLACE(#REF!,7,8,"********")</f>
        <v>#REF!</v>
      </c>
      <c r="G102" s="36">
        <v>1</v>
      </c>
      <c r="H102" s="21">
        <v>400</v>
      </c>
      <c r="I102" s="45" t="e">
        <f>REPLACE(#REF!,4,4,"****")</f>
        <v>#REF!</v>
      </c>
    </row>
    <row r="103" s="15" customFormat="1" ht="13.5" customHeight="1" spans="1:9">
      <c r="A103" s="28">
        <f>COUNT($A$2:A102)+1</f>
        <v>72</v>
      </c>
      <c r="B103" s="36" t="s">
        <v>523</v>
      </c>
      <c r="C103" s="37"/>
      <c r="D103" s="37" t="s">
        <v>557</v>
      </c>
      <c r="E103" s="38" t="s">
        <v>26</v>
      </c>
      <c r="F103" s="22" t="e">
        <f>REPLACE(#REF!,7,8,"********")</f>
        <v>#REF!</v>
      </c>
      <c r="G103" s="36">
        <v>1</v>
      </c>
      <c r="H103" s="21">
        <v>400</v>
      </c>
      <c r="I103" s="45" t="e">
        <f>REPLACE(#REF!,4,4,"****")</f>
        <v>#REF!</v>
      </c>
    </row>
    <row r="104" s="15" customFormat="1" ht="13.5" customHeight="1" spans="1:9">
      <c r="A104" s="28">
        <f>COUNT($A$2:A103)+1</f>
        <v>73</v>
      </c>
      <c r="B104" s="36" t="s">
        <v>523</v>
      </c>
      <c r="C104" s="37"/>
      <c r="D104" s="37" t="s">
        <v>558</v>
      </c>
      <c r="E104" s="38" t="s">
        <v>26</v>
      </c>
      <c r="F104" s="22" t="e">
        <f>REPLACE(#REF!,7,8,"********")</f>
        <v>#REF!</v>
      </c>
      <c r="G104" s="36">
        <v>1</v>
      </c>
      <c r="H104" s="21">
        <v>400</v>
      </c>
      <c r="I104" s="45" t="e">
        <f>REPLACE(#REF!,4,4,"****")</f>
        <v>#REF!</v>
      </c>
    </row>
    <row r="105" s="15" customFormat="1" ht="20" customHeight="1" spans="1:9">
      <c r="A105" s="28"/>
      <c r="B105" s="28" t="s">
        <v>13</v>
      </c>
      <c r="C105" s="28"/>
      <c r="D105" s="28"/>
      <c r="E105" s="28"/>
      <c r="F105" s="22"/>
      <c r="G105" s="50">
        <f>SUM(G3:G104)</f>
        <v>102</v>
      </c>
      <c r="H105" s="50">
        <f>SUM(H3:H104)</f>
        <v>41530</v>
      </c>
      <c r="I105" s="55"/>
    </row>
    <row r="106" s="15" customFormat="1" ht="13.5" customHeight="1" spans="1:9">
      <c r="A106" s="51"/>
      <c r="B106" s="51"/>
      <c r="C106" s="51"/>
      <c r="D106" s="51"/>
      <c r="E106" s="51"/>
      <c r="F106" s="52"/>
      <c r="G106" s="51"/>
      <c r="H106" s="51"/>
      <c r="I106" s="51"/>
    </row>
    <row r="107" s="15" customFormat="1" ht="13.5" customHeight="1" spans="1:9">
      <c r="A107" s="51"/>
      <c r="B107" s="51"/>
      <c r="C107" s="51"/>
      <c r="D107" s="51"/>
      <c r="E107" s="51"/>
      <c r="F107" s="52"/>
      <c r="G107" s="51"/>
      <c r="H107" s="51"/>
      <c r="I107" s="51"/>
    </row>
    <row r="108" s="15" customFormat="1" ht="13.5" customHeight="1" spans="6:6">
      <c r="F108" s="53"/>
    </row>
    <row r="109" s="16" customFormat="1" spans="6:9">
      <c r="F109" s="54"/>
      <c r="I109" s="56"/>
    </row>
    <row r="110" s="16" customFormat="1" spans="6:9">
      <c r="F110" s="54"/>
      <c r="I110" s="56"/>
    </row>
  </sheetData>
  <mergeCells count="62">
    <mergeCell ref="A1:H1"/>
    <mergeCell ref="A3:A4"/>
    <mergeCell ref="A6:A7"/>
    <mergeCell ref="A19:A20"/>
    <mergeCell ref="A24:A26"/>
    <mergeCell ref="A28:A30"/>
    <mergeCell ref="A32:A33"/>
    <mergeCell ref="A34:A35"/>
    <mergeCell ref="A45:A47"/>
    <mergeCell ref="A53:A54"/>
    <mergeCell ref="A60:A61"/>
    <mergeCell ref="A63:A64"/>
    <mergeCell ref="A71:A72"/>
    <mergeCell ref="A74:A76"/>
    <mergeCell ref="A77:A79"/>
    <mergeCell ref="A82:A83"/>
    <mergeCell ref="A84:A85"/>
    <mergeCell ref="A86:A88"/>
    <mergeCell ref="A90:A91"/>
    <mergeCell ref="A92:A94"/>
    <mergeCell ref="A98:A100"/>
    <mergeCell ref="B3:B4"/>
    <mergeCell ref="B6:B7"/>
    <mergeCell ref="B19:B20"/>
    <mergeCell ref="B24:B26"/>
    <mergeCell ref="B28:B30"/>
    <mergeCell ref="B32:B33"/>
    <mergeCell ref="B34:B35"/>
    <mergeCell ref="B45:B47"/>
    <mergeCell ref="B53:B54"/>
    <mergeCell ref="B60:B61"/>
    <mergeCell ref="B63:B64"/>
    <mergeCell ref="B71:B72"/>
    <mergeCell ref="B74:B76"/>
    <mergeCell ref="B77:B79"/>
    <mergeCell ref="B82:B83"/>
    <mergeCell ref="B84:B85"/>
    <mergeCell ref="B86:B88"/>
    <mergeCell ref="B90:B91"/>
    <mergeCell ref="B92:B94"/>
    <mergeCell ref="B98:B100"/>
    <mergeCell ref="C3:C4"/>
    <mergeCell ref="C6:C7"/>
    <mergeCell ref="C19:C20"/>
    <mergeCell ref="C24:C26"/>
    <mergeCell ref="C28:C30"/>
    <mergeCell ref="C32:C33"/>
    <mergeCell ref="C34:C35"/>
    <mergeCell ref="C45:C47"/>
    <mergeCell ref="C53:C54"/>
    <mergeCell ref="C60:C61"/>
    <mergeCell ref="C63:C64"/>
    <mergeCell ref="C71:C72"/>
    <mergeCell ref="C74:C76"/>
    <mergeCell ref="C77:C79"/>
    <mergeCell ref="C82:C83"/>
    <mergeCell ref="C84:C85"/>
    <mergeCell ref="C86:C88"/>
    <mergeCell ref="C90:C91"/>
    <mergeCell ref="C92:C94"/>
    <mergeCell ref="C95:C96"/>
    <mergeCell ref="C98:C100"/>
  </mergeCells>
  <pageMargins left="0.554861111111111" right="0.554861111111111" top="1" bottom="0.60625" header="0.5" footer="0.5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O11" sqref="O11"/>
    </sheetView>
  </sheetViews>
  <sheetFormatPr defaultColWidth="5.75" defaultRowHeight="14.25" outlineLevelCol="6"/>
  <cols>
    <col min="1" max="1" width="5.75" style="2" customWidth="1"/>
    <col min="2" max="2" width="9.625" style="2" customWidth="1"/>
    <col min="3" max="3" width="10.125" style="2" customWidth="1"/>
    <col min="4" max="4" width="8" style="2" customWidth="1"/>
    <col min="5" max="5" width="7.75" style="2" customWidth="1"/>
    <col min="6" max="6" width="6.5" style="2" customWidth="1"/>
    <col min="7" max="16380" width="5.75" style="1" customWidth="1"/>
    <col min="16381" max="16384" width="5.75" style="1"/>
  </cols>
  <sheetData>
    <row r="1" s="1" customFormat="1" ht="34" customHeight="1" spans="1:7">
      <c r="A1" s="3" t="s">
        <v>559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2</v>
      </c>
      <c r="B2" s="4" t="s">
        <v>560</v>
      </c>
      <c r="C2" s="4" t="s">
        <v>561</v>
      </c>
      <c r="D2" s="4" t="s">
        <v>19</v>
      </c>
      <c r="E2" s="4" t="s">
        <v>262</v>
      </c>
      <c r="F2" s="5" t="s">
        <v>562</v>
      </c>
      <c r="G2" s="5" t="s">
        <v>22</v>
      </c>
    </row>
    <row r="3" s="1" customFormat="1" ht="15" customHeight="1" spans="1:7">
      <c r="A3" s="4">
        <v>1</v>
      </c>
      <c r="B3" s="4" t="s">
        <v>12</v>
      </c>
      <c r="C3" s="6" t="s">
        <v>563</v>
      </c>
      <c r="D3" s="7" t="s">
        <v>26</v>
      </c>
      <c r="E3" s="6">
        <v>1</v>
      </c>
      <c r="F3" s="4">
        <v>430</v>
      </c>
      <c r="G3" s="8"/>
    </row>
    <row r="4" s="1" customFormat="1" ht="15" customHeight="1" spans="1:7">
      <c r="A4" s="4">
        <v>2</v>
      </c>
      <c r="B4" s="4" t="s">
        <v>12</v>
      </c>
      <c r="C4" s="9" t="s">
        <v>564</v>
      </c>
      <c r="D4" s="7" t="s">
        <v>26</v>
      </c>
      <c r="E4" s="9">
        <v>1</v>
      </c>
      <c r="F4" s="4">
        <v>430</v>
      </c>
      <c r="G4" s="10"/>
    </row>
    <row r="5" s="1" customFormat="1" ht="15" customHeight="1" spans="1:7">
      <c r="A5" s="4">
        <v>3</v>
      </c>
      <c r="B5" s="4" t="s">
        <v>12</v>
      </c>
      <c r="C5" s="6" t="s">
        <v>565</v>
      </c>
      <c r="D5" s="7" t="s">
        <v>26</v>
      </c>
      <c r="E5" s="6">
        <v>2</v>
      </c>
      <c r="F5" s="4">
        <v>430</v>
      </c>
      <c r="G5" s="8"/>
    </row>
    <row r="6" s="1" customFormat="1" ht="15" customHeight="1" spans="1:7">
      <c r="A6" s="4"/>
      <c r="B6" s="4" t="s">
        <v>12</v>
      </c>
      <c r="C6" s="6" t="s">
        <v>566</v>
      </c>
      <c r="D6" s="6" t="s">
        <v>455</v>
      </c>
      <c r="E6" s="6"/>
      <c r="F6" s="4">
        <v>430</v>
      </c>
      <c r="G6" s="8"/>
    </row>
    <row r="7" s="1" customFormat="1" ht="15" customHeight="1" spans="1:7">
      <c r="A7" s="4">
        <v>4</v>
      </c>
      <c r="B7" s="4" t="s">
        <v>12</v>
      </c>
      <c r="C7" s="4" t="s">
        <v>567</v>
      </c>
      <c r="D7" s="6" t="s">
        <v>26</v>
      </c>
      <c r="E7" s="4">
        <v>2</v>
      </c>
      <c r="F7" s="4">
        <v>430</v>
      </c>
      <c r="G7" s="8"/>
    </row>
    <row r="8" s="1" customFormat="1" ht="15" customHeight="1" spans="1:7">
      <c r="A8" s="4"/>
      <c r="B8" s="4" t="s">
        <v>12</v>
      </c>
      <c r="C8" s="6" t="s">
        <v>568</v>
      </c>
      <c r="D8" s="6" t="s">
        <v>455</v>
      </c>
      <c r="E8" s="6"/>
      <c r="F8" s="4">
        <v>430</v>
      </c>
      <c r="G8" s="8"/>
    </row>
    <row r="9" s="1" customFormat="1" ht="15" customHeight="1" spans="1:7">
      <c r="A9" s="4">
        <v>5</v>
      </c>
      <c r="B9" s="4" t="s">
        <v>12</v>
      </c>
      <c r="C9" s="6" t="s">
        <v>223</v>
      </c>
      <c r="D9" s="6" t="s">
        <v>26</v>
      </c>
      <c r="E9" s="6">
        <v>1</v>
      </c>
      <c r="F9" s="4">
        <v>430</v>
      </c>
      <c r="G9" s="8"/>
    </row>
    <row r="10" s="1" customFormat="1" ht="15" customHeight="1" spans="1:7">
      <c r="A10" s="4">
        <v>6</v>
      </c>
      <c r="B10" s="4" t="s">
        <v>12</v>
      </c>
      <c r="C10" s="4" t="s">
        <v>569</v>
      </c>
      <c r="D10" s="7" t="s">
        <v>26</v>
      </c>
      <c r="E10" s="6">
        <v>1</v>
      </c>
      <c r="F10" s="4">
        <v>430</v>
      </c>
      <c r="G10" s="8"/>
    </row>
    <row r="11" s="1" customFormat="1" ht="15" customHeight="1" spans="1:7">
      <c r="A11" s="11"/>
      <c r="B11" s="11"/>
      <c r="C11" s="12"/>
      <c r="D11" s="11"/>
      <c r="E11" s="6">
        <f>SUM(E3:E10)</f>
        <v>8</v>
      </c>
      <c r="F11" s="4">
        <f>SUM(F3:F10)</f>
        <v>3440</v>
      </c>
      <c r="G11" s="8"/>
    </row>
  </sheetData>
  <mergeCells count="1">
    <mergeCell ref="A1:G1"/>
  </mergeCells>
  <conditionalFormatting sqref="C2:C9">
    <cfRule type="expression" dxfId="1" priority="1" stopIfTrue="1">
      <formula>AND(COUNTIF($C$2:$C$65531,C2)&gt;1,NOT(ISBLANK(C2)))</formula>
    </cfRule>
  </conditionalFormatting>
  <conditionalFormatting sqref="C10:C11">
    <cfRule type="expression" dxfId="1" priority="2" stopIfTrue="1">
      <formula>AND(COUNTIF($C$2:$C$65531,C10)&gt;1,NOT(ISBLANK(C10)))</formula>
    </cfRule>
  </conditionalFormatting>
  <conditionalFormatting sqref="C12:C65531">
    <cfRule type="expression" dxfId="1" priority="6" stopIfTrue="1">
      <formula>AND(COUNTIF($C$2:$C$65531,C12)&gt;1,NOT(ISBLANK(C12)))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河坝镇</vt:lpstr>
      <vt:lpstr>北洲子镇</vt:lpstr>
      <vt:lpstr>金盆镇</vt:lpstr>
      <vt:lpstr>千山红镇</vt:lpstr>
      <vt:lpstr>南湾湖镇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2022-11-22T00:31:16Z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F4AD2733B12C4C96930BC99B508E1A4E</vt:lpwstr>
  </property>
  <property fmtid="{D5CDD505-2E9C-101B-9397-08002B2CF9AE}" pid="3" name="KSOProductBuildVer">
    <vt:lpwstr>2052-11.1.0.12763</vt:lpwstr>
  </property>
</Properties>
</file>