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  <sheet name="河坝镇" sheetId="2" r:id="rId2"/>
    <sheet name="北洲子镇" sheetId="3" r:id="rId3"/>
    <sheet name="金盆镇" sheetId="4" r:id="rId4"/>
    <sheet name="千山红镇" sheetId="5" r:id="rId5"/>
    <sheet name="南湾湖镇" sheetId="6" r:id="rId6"/>
    <sheet name="Sheet1" sheetId="7" r:id="rId7"/>
  </sheets>
  <definedNames>
    <definedName name="_xlnm._FilterDatabase" localSheetId="1" hidden="1">河坝镇!#REF!</definedName>
    <definedName name="_xlnm._FilterDatabase" localSheetId="2" hidden="1">北洲子镇!#REF!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Titles" localSheetId="2">北洲子镇!$1:$2</definedName>
    <definedName name="_xlnm.Print_Area" localSheetId="1">河坝镇!$A$1:$I$112</definedName>
    <definedName name="_xlnm.Print_Area" localSheetId="3">金盆镇!$A$1:$I$100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H14" authorId="0">
      <text>
        <r>
          <rPr>
            <b/>
            <sz val="9"/>
            <rFont val="宋体"/>
            <charset val="134"/>
          </rPr>
          <t>卡号:</t>
        </r>
        <r>
          <rPr>
            <sz val="9"/>
            <rFont val="宋体"/>
            <charset val="134"/>
          </rPr>
          <t xml:space="preserve">
605614010200204684</t>
        </r>
      </text>
    </comment>
    <comment ref="H15" authorId="0">
      <text>
        <r>
          <rPr>
            <b/>
            <sz val="9"/>
            <rFont val="宋体"/>
            <charset val="134"/>
          </rPr>
          <t>何斌卡号:</t>
        </r>
        <r>
          <rPr>
            <sz val="9"/>
            <rFont val="宋体"/>
            <charset val="134"/>
          </rPr>
          <t xml:space="preserve">
6217995610013698490</t>
        </r>
      </text>
    </comment>
    <comment ref="C24" authorId="0">
      <text>
        <r>
          <rPr>
            <sz val="9"/>
            <rFont val="宋体"/>
            <charset val="134"/>
          </rPr>
          <t xml:space="preserve">卡号：6217995610019659249
</t>
        </r>
      </text>
    </comment>
    <comment ref="H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6217995610013645855</t>
        </r>
      </text>
    </comment>
    <comment ref="H43" authorId="0">
      <text>
        <r>
          <rPr>
            <sz val="9"/>
            <rFont val="宋体"/>
            <charset val="134"/>
          </rPr>
          <t xml:space="preserve">王冰身份证：432322194512117726 卡号：605614003200291798
 </t>
        </r>
      </text>
    </comment>
    <comment ref="H46" authorId="0">
      <text>
        <r>
          <rPr>
            <sz val="9"/>
            <rFont val="宋体"/>
            <charset val="134"/>
          </rPr>
          <t xml:space="preserve">岳斌身份证：43232219640116772X
卡号：6217995610004195530
</t>
        </r>
      </text>
    </comment>
    <comment ref="H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刘纯430921198705307721卡号6221805610000949833</t>
        </r>
      </text>
    </comment>
    <comment ref="C60" authorId="0">
      <text>
        <r>
          <rPr>
            <sz val="9"/>
            <rFont val="宋体"/>
            <charset val="134"/>
          </rPr>
          <t>卓珍贵卡号：
605614003200307354
卓珍贵身份证：
432322195412197823</t>
        </r>
      </text>
    </comment>
    <comment ref="H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605614010200201854
</t>
        </r>
      </text>
    </comment>
    <comment ref="H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605614030260181027</t>
        </r>
      </text>
    </comment>
    <comment ref="H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6221805610000807635
</t>
        </r>
      </text>
    </comment>
    <comment ref="H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6217995610007630160</t>
        </r>
      </text>
    </comment>
  </commentList>
</comments>
</file>

<file path=xl/sharedStrings.xml><?xml version="1.0" encoding="utf-8"?>
<sst xmlns="http://schemas.openxmlformats.org/spreadsheetml/2006/main" count="1614" uniqueCount="780">
  <si>
    <t>大通湖区2023年1月份城镇低保发放汇总表</t>
  </si>
  <si>
    <t xml:space="preserve">                                       2023/1/13                      单位：户、人、元</t>
  </si>
  <si>
    <t>序号</t>
  </si>
  <si>
    <t>单   位</t>
  </si>
  <si>
    <t xml:space="preserve">保障户数   </t>
  </si>
  <si>
    <t xml:space="preserve">保障人口      </t>
  </si>
  <si>
    <t>月发放金额</t>
  </si>
  <si>
    <t xml:space="preserve">发放水平        </t>
  </si>
  <si>
    <t>河坝镇</t>
  </si>
  <si>
    <t>北洲子镇</t>
  </si>
  <si>
    <t>金盆镇</t>
  </si>
  <si>
    <t>千山红镇</t>
  </si>
  <si>
    <t>南湾湖</t>
  </si>
  <si>
    <t>合计</t>
  </si>
  <si>
    <t>主管领导：            分管领导：                 股室负责人：             制表：刘阳</t>
  </si>
  <si>
    <t>河坝镇2023年1月份城市低保发放花名册</t>
  </si>
  <si>
    <t>代码</t>
  </si>
  <si>
    <t>单位</t>
  </si>
  <si>
    <t>姓名</t>
  </si>
  <si>
    <t>性别</t>
  </si>
  <si>
    <t>与户主关系</t>
  </si>
  <si>
    <r>
      <rPr>
        <sz val="9"/>
        <rFont val="宋体"/>
        <charset val="134"/>
      </rPr>
      <t>保障</t>
    </r>
    <r>
      <rPr>
        <sz val="9"/>
        <rFont val="宋体"/>
        <charset val="0"/>
      </rPr>
      <t xml:space="preserve">
</t>
    </r>
    <r>
      <rPr>
        <sz val="9"/>
        <rFont val="宋体"/>
        <charset val="134"/>
      </rPr>
      <t>人口</t>
    </r>
  </si>
  <si>
    <t>月保障金</t>
  </si>
  <si>
    <t>备注</t>
  </si>
  <si>
    <t>430807001015001161</t>
  </si>
  <si>
    <t>红旗社区</t>
  </si>
  <si>
    <t>李先云</t>
  </si>
  <si>
    <t>男</t>
  </si>
  <si>
    <t>户主</t>
  </si>
  <si>
    <t>430807001015001163</t>
  </si>
  <si>
    <t>陈琼</t>
  </si>
  <si>
    <t>女</t>
  </si>
  <si>
    <t>430807001015002019</t>
  </si>
  <si>
    <t>郑子元</t>
  </si>
  <si>
    <t>430807001015001125</t>
  </si>
  <si>
    <t>冷长林</t>
  </si>
  <si>
    <t>430807001015002101</t>
  </si>
  <si>
    <t>王超</t>
  </si>
  <si>
    <t>430807001015001170</t>
  </si>
  <si>
    <t>康玉香</t>
  </si>
  <si>
    <t>刘友缘</t>
  </si>
  <si>
    <t>女儿</t>
  </si>
  <si>
    <t>430807001011001114</t>
  </si>
  <si>
    <t>邹学敏</t>
  </si>
  <si>
    <t>徐思维</t>
  </si>
  <si>
    <t>儿子</t>
  </si>
  <si>
    <t>430807001015003010</t>
  </si>
  <si>
    <t>李朝辉</t>
  </si>
  <si>
    <t>夏敏</t>
  </si>
  <si>
    <t>配偶</t>
  </si>
  <si>
    <t>李咏鹏</t>
  </si>
  <si>
    <t>之子</t>
  </si>
  <si>
    <t>430807001014001029</t>
  </si>
  <si>
    <t>金山社区</t>
  </si>
  <si>
    <t>龚丽辉</t>
  </si>
  <si>
    <t>430807001014001053</t>
  </si>
  <si>
    <t>郭镜颐</t>
  </si>
  <si>
    <t>430807001014001290</t>
  </si>
  <si>
    <t>匡文科</t>
  </si>
  <si>
    <t>430807001014001045</t>
  </si>
  <si>
    <t>李荣福</t>
  </si>
  <si>
    <t>张凤英</t>
  </si>
  <si>
    <t>妻子</t>
  </si>
  <si>
    <t>430807001014001270</t>
  </si>
  <si>
    <t>谭凯</t>
  </si>
  <si>
    <t>430807001014001114</t>
  </si>
  <si>
    <t>唐佳</t>
  </si>
  <si>
    <t>430807001014001113</t>
  </si>
  <si>
    <t>唐亮</t>
  </si>
  <si>
    <t>430807001014001002</t>
  </si>
  <si>
    <t>杨辉</t>
  </si>
  <si>
    <t>430807001014001119</t>
  </si>
  <si>
    <t>周政文</t>
  </si>
  <si>
    <t>430807001014001062</t>
  </si>
  <si>
    <t>易郑</t>
  </si>
  <si>
    <t>430807001014001176</t>
  </si>
  <si>
    <t>蒋晓桃</t>
  </si>
  <si>
    <t>430807001014001079</t>
  </si>
  <si>
    <t>陈兴让</t>
  </si>
  <si>
    <t>古成菊</t>
  </si>
  <si>
    <t>430807001014001047</t>
  </si>
  <si>
    <t>欧银秀</t>
  </si>
  <si>
    <t>430807001014001192</t>
  </si>
  <si>
    <t>刘超</t>
  </si>
  <si>
    <t>430807001014001161</t>
  </si>
  <si>
    <t>徐新宇</t>
  </si>
  <si>
    <t>430807001014001269</t>
  </si>
  <si>
    <t>刘震</t>
  </si>
  <si>
    <t>430807001014001376</t>
  </si>
  <si>
    <t>陶兴惠</t>
  </si>
  <si>
    <t>430807001004003060</t>
  </si>
  <si>
    <t>何丕连</t>
  </si>
  <si>
    <t>李培珍</t>
  </si>
  <si>
    <t>430807001013001049</t>
  </si>
  <si>
    <t>银海社区</t>
  </si>
  <si>
    <t>左文斌</t>
  </si>
  <si>
    <t>左宗</t>
  </si>
  <si>
    <t>左伶</t>
  </si>
  <si>
    <t>430807001013001001</t>
  </si>
  <si>
    <t>刘建红</t>
  </si>
  <si>
    <t>430807001013001004</t>
  </si>
  <si>
    <t>胡红艳</t>
  </si>
  <si>
    <t>吴磊</t>
  </si>
  <si>
    <t>子</t>
  </si>
  <si>
    <t>430807001013001010</t>
  </si>
  <si>
    <t>袁晓</t>
  </si>
  <si>
    <t>430807001013001031</t>
  </si>
  <si>
    <t>刘腊珍</t>
  </si>
  <si>
    <t>430807001013002012</t>
  </si>
  <si>
    <t>廖新文</t>
  </si>
  <si>
    <t>430807001013002021</t>
  </si>
  <si>
    <t>何楚成</t>
  </si>
  <si>
    <t>430807001013003013</t>
  </si>
  <si>
    <t>杜宏</t>
  </si>
  <si>
    <t>精神分裂症</t>
  </si>
  <si>
    <t>杜诗雨</t>
  </si>
  <si>
    <t>430807001013004005</t>
  </si>
  <si>
    <t>邓子妍</t>
  </si>
  <si>
    <t>430807001013005004</t>
  </si>
  <si>
    <t>陈华林</t>
  </si>
  <si>
    <t>张志军</t>
  </si>
  <si>
    <t>丈夫</t>
  </si>
  <si>
    <t>430807001013003028</t>
  </si>
  <si>
    <t>李辉</t>
  </si>
  <si>
    <t>430807001013002002</t>
  </si>
  <si>
    <t>杨小满</t>
  </si>
  <si>
    <t>430807001013002057</t>
  </si>
  <si>
    <t>黄金武</t>
  </si>
  <si>
    <t>430807001013002011</t>
  </si>
  <si>
    <t>卓卫国</t>
  </si>
  <si>
    <t>430807001013004011</t>
  </si>
  <si>
    <t>张志明</t>
  </si>
  <si>
    <t>430807001013004018</t>
  </si>
  <si>
    <t>刘佳文</t>
  </si>
  <si>
    <t>430807001013005037</t>
  </si>
  <si>
    <t>童琳</t>
  </si>
  <si>
    <t>刘秀芬</t>
  </si>
  <si>
    <t>430807001013001002</t>
  </si>
  <si>
    <t>喻强</t>
  </si>
  <si>
    <t>430807001013002006</t>
  </si>
  <si>
    <t>杨芳</t>
  </si>
  <si>
    <t>430807001013001006</t>
  </si>
  <si>
    <t>朱友云</t>
  </si>
  <si>
    <t>430807001013005031</t>
  </si>
  <si>
    <t>430807001013001009</t>
  </si>
  <si>
    <t>钟立新</t>
  </si>
  <si>
    <t>430807001013001008</t>
  </si>
  <si>
    <t>梁解英</t>
  </si>
  <si>
    <t>430807001013004025</t>
  </si>
  <si>
    <t>孟里</t>
  </si>
  <si>
    <t>430807001013001011</t>
  </si>
  <si>
    <t>庄白纯</t>
  </si>
  <si>
    <t>430807001013001029</t>
  </si>
  <si>
    <t>刘志明</t>
  </si>
  <si>
    <t>430807001013002034</t>
  </si>
  <si>
    <t>梁拥军</t>
  </si>
  <si>
    <t>430807001013002007</t>
  </si>
  <si>
    <t>石良建</t>
  </si>
  <si>
    <t>430807001013002008</t>
  </si>
  <si>
    <t>卢新跃</t>
  </si>
  <si>
    <t>430807001013005002</t>
  </si>
  <si>
    <t>刘心如</t>
  </si>
  <si>
    <t>430807001012001140</t>
  </si>
  <si>
    <t>银河社区</t>
  </si>
  <si>
    <t>聂康焰</t>
  </si>
  <si>
    <t>陈冬香</t>
  </si>
  <si>
    <t>430807001012001021</t>
  </si>
  <si>
    <t>王建滨</t>
  </si>
  <si>
    <t>430807001012001160</t>
  </si>
  <si>
    <t>冯美淋</t>
  </si>
  <si>
    <t>430807001012001175</t>
  </si>
  <si>
    <t>王雪玲</t>
  </si>
  <si>
    <t>王子涵</t>
  </si>
  <si>
    <t>430807001012001030</t>
  </si>
  <si>
    <t>戴献军</t>
  </si>
  <si>
    <t>430807001012001113</t>
  </si>
  <si>
    <t>陈薇</t>
  </si>
  <si>
    <t>430807001012001104</t>
  </si>
  <si>
    <t>唐晓蓝</t>
  </si>
  <si>
    <t>430807001012001058</t>
  </si>
  <si>
    <t>肖政平</t>
  </si>
  <si>
    <t>430807001006003080</t>
  </si>
  <si>
    <t>李德菊</t>
  </si>
  <si>
    <t>430807001012001148</t>
  </si>
  <si>
    <t>赵生才</t>
  </si>
  <si>
    <t>430807001012001149</t>
  </si>
  <si>
    <t>罗顺全</t>
  </si>
  <si>
    <t>周炎钧</t>
  </si>
  <si>
    <t>430807001012001180</t>
  </si>
  <si>
    <t>陈新媛</t>
  </si>
  <si>
    <t>430807001012001169</t>
  </si>
  <si>
    <t>李树民</t>
  </si>
  <si>
    <t>张青云</t>
  </si>
  <si>
    <t>430807001012001150</t>
  </si>
  <si>
    <t>肖同有</t>
  </si>
  <si>
    <t>朱龙芬</t>
  </si>
  <si>
    <t>430807001012001172</t>
  </si>
  <si>
    <t>徐风兰</t>
  </si>
  <si>
    <t>430807001013005628</t>
  </si>
  <si>
    <t>张琦</t>
  </si>
  <si>
    <t>李文理</t>
  </si>
  <si>
    <t>430807001014001473</t>
  </si>
  <si>
    <t>黄瑛</t>
  </si>
  <si>
    <t>430807001004009081</t>
  </si>
  <si>
    <t>黄强华</t>
  </si>
  <si>
    <t>430807001013002005</t>
  </si>
  <si>
    <t>许民</t>
  </si>
  <si>
    <t>尿毒症</t>
  </si>
  <si>
    <t>430807001013004115</t>
  </si>
  <si>
    <t>彭哲学</t>
  </si>
  <si>
    <t>户主脑出血，高血压3级，完全丧失劳动能力，妈妈出走，没回来过，靠爷爷奶奶生活</t>
  </si>
  <si>
    <t>彭佳瑶</t>
  </si>
  <si>
    <t>430807001012001656</t>
  </si>
  <si>
    <t>赵庆民</t>
  </si>
  <si>
    <t>离异，尿毒症</t>
  </si>
  <si>
    <t>430807001013001081</t>
  </si>
  <si>
    <t>唐璐</t>
  </si>
  <si>
    <t>离异，精神不正常，小孩读书，无收入来源</t>
  </si>
  <si>
    <t>黄金龙</t>
  </si>
  <si>
    <t>胡芯悦</t>
  </si>
  <si>
    <t>之女</t>
  </si>
  <si>
    <t>430807001014001116</t>
  </si>
  <si>
    <t>杨红</t>
  </si>
  <si>
    <t>二级视力残疾，一个女儿读大学，重残单人保</t>
  </si>
  <si>
    <t>430807001013004126</t>
  </si>
  <si>
    <t>黄辉</t>
  </si>
  <si>
    <t>患有乳腺癌，妻子高血压三级、中风脑梗赛，女儿刚实习</t>
  </si>
  <si>
    <t>430807001013004129</t>
  </si>
  <si>
    <t>曾文</t>
  </si>
  <si>
    <t>尿毒症，一星期透析两次，未婚，家里房子被抵押</t>
  </si>
  <si>
    <t>代金玉</t>
  </si>
  <si>
    <t>430807001013001112</t>
  </si>
  <si>
    <t>赵闻多</t>
  </si>
  <si>
    <t>精神二级，父亲过世，母亲退休，目前在益阳住院</t>
  </si>
  <si>
    <t>周建平</t>
  </si>
  <si>
    <t>430807001014001118</t>
  </si>
  <si>
    <t>李珂</t>
  </si>
  <si>
    <t>丈夫癌症8月份过世，因病治疗花费几十万，留下孤儿寡母，负债累累</t>
  </si>
  <si>
    <t>刘安琪</t>
  </si>
  <si>
    <t>430807001012001093</t>
  </si>
  <si>
    <t>郝桑</t>
  </si>
  <si>
    <t>精神二级残疾，无生活来源</t>
  </si>
  <si>
    <t>430807001013001041</t>
  </si>
  <si>
    <t>李佳怡</t>
  </si>
  <si>
    <t>二级视力残疾，癫痫病</t>
  </si>
  <si>
    <t>430807001015003133</t>
  </si>
  <si>
    <t>黄亚蓝</t>
  </si>
  <si>
    <t>唐氏儿童，二级精神残疾，父亲过世，母亲带着</t>
  </si>
  <si>
    <t>肖佩群</t>
  </si>
  <si>
    <t>离异，女儿从小被卖，本人二级精神残疾，无任何收入来源</t>
  </si>
  <si>
    <t>吴玉兰</t>
  </si>
  <si>
    <t>本人三级精神残疾，离异多年，跟着母亲住一起，无收入来源</t>
  </si>
  <si>
    <t>北洲子镇2023年1月份城市低保花名册</t>
  </si>
  <si>
    <t>财政打卡代码</t>
  </si>
  <si>
    <t>对象
姓名</t>
  </si>
  <si>
    <t>户主
关系</t>
  </si>
  <si>
    <t>保障
人口</t>
  </si>
  <si>
    <t>1月保
障金</t>
  </si>
  <si>
    <t>银辉社区</t>
  </si>
  <si>
    <t>430807002006003170</t>
  </si>
  <si>
    <t>金伟</t>
  </si>
  <si>
    <t>惠农卡</t>
  </si>
  <si>
    <t>430807002006003080</t>
  </si>
  <si>
    <t>邹兵</t>
  </si>
  <si>
    <t>邹钧豪</t>
  </si>
  <si>
    <t>430807002006003112</t>
  </si>
  <si>
    <t>向群良</t>
  </si>
  <si>
    <t>430807002006003116</t>
  </si>
  <si>
    <t>邓波</t>
  </si>
  <si>
    <t>430807002006003184</t>
  </si>
  <si>
    <t>虞动波</t>
  </si>
  <si>
    <t>430807002006003198</t>
  </si>
  <si>
    <t>陈浩</t>
  </si>
  <si>
    <t>430807002006003102</t>
  </si>
  <si>
    <t>郭玲</t>
  </si>
  <si>
    <t>430807002006003122</t>
  </si>
  <si>
    <t>王敏</t>
  </si>
  <si>
    <t>430807002006003101</t>
  </si>
  <si>
    <t>施湘民</t>
  </si>
  <si>
    <t>430807002006003094</t>
  </si>
  <si>
    <t>马建波</t>
  </si>
  <si>
    <t>430807002006003045</t>
  </si>
  <si>
    <t>贺大洲</t>
  </si>
  <si>
    <t>430807002006003437</t>
  </si>
  <si>
    <t>何斌</t>
  </si>
  <si>
    <t>430807002006003097</t>
  </si>
  <si>
    <t>李威</t>
  </si>
  <si>
    <t>430807002006003082</t>
  </si>
  <si>
    <t>王林</t>
  </si>
  <si>
    <t>430807002006003106</t>
  </si>
  <si>
    <t>喻军华</t>
  </si>
  <si>
    <t>430807002006003021</t>
  </si>
  <si>
    <t>刘锐敏</t>
  </si>
  <si>
    <t>430807002006003110</t>
  </si>
  <si>
    <t>李鹏</t>
  </si>
  <si>
    <t>430807002006003281</t>
  </si>
  <si>
    <t>刘谦</t>
  </si>
  <si>
    <t>430807002006003120</t>
  </si>
  <si>
    <t>周贝</t>
  </si>
  <si>
    <t>430807002006003119</t>
  </si>
  <si>
    <t>刘依成</t>
  </si>
  <si>
    <t>430807002006003600</t>
  </si>
  <si>
    <t>万桂松</t>
  </si>
  <si>
    <t>430807002006003679</t>
  </si>
  <si>
    <t>易超</t>
  </si>
  <si>
    <t>430807002006003550</t>
  </si>
  <si>
    <t>王勇</t>
  </si>
  <si>
    <t>430807002006003051</t>
  </si>
  <si>
    <t>罗贝尔</t>
  </si>
  <si>
    <t>罗建平惠农卡</t>
  </si>
  <si>
    <t>430807002006003687</t>
  </si>
  <si>
    <t>关仕元</t>
  </si>
  <si>
    <t>虞思弋</t>
  </si>
  <si>
    <t>宏发社区</t>
  </si>
  <si>
    <t>430807002006003168</t>
  </si>
  <si>
    <t>刘坤</t>
  </si>
  <si>
    <t>D惠农卡</t>
  </si>
  <si>
    <t>430807002005001067</t>
  </si>
  <si>
    <t>彭铁汉</t>
  </si>
  <si>
    <t>430807002006003160</t>
  </si>
  <si>
    <t>胡凤姣</t>
  </si>
  <si>
    <t>杨娜</t>
  </si>
  <si>
    <t>杨悦</t>
  </si>
  <si>
    <t>430807002006003307</t>
  </si>
  <si>
    <t>李建军</t>
  </si>
  <si>
    <t>430807002005001082</t>
  </si>
  <si>
    <t>龙勇</t>
  </si>
  <si>
    <t>430807002005001078</t>
  </si>
  <si>
    <t>向晶</t>
  </si>
  <si>
    <t>430807002005001074</t>
  </si>
  <si>
    <t>易娟</t>
  </si>
  <si>
    <t>易娟惠农卡</t>
  </si>
  <si>
    <t>李翔宇</t>
  </si>
  <si>
    <t>430807002005001027</t>
  </si>
  <si>
    <t>易素珍</t>
  </si>
  <si>
    <t>430807002005002068</t>
  </si>
  <si>
    <t>祝希要</t>
  </si>
  <si>
    <t>张三元惠农卡</t>
  </si>
  <si>
    <t>430807002005001020</t>
  </si>
  <si>
    <t>钟海辉</t>
  </si>
  <si>
    <t>430807002003002151</t>
  </si>
  <si>
    <t>彭书凝</t>
  </si>
  <si>
    <t>王冰惠农卡</t>
  </si>
  <si>
    <t>430807002005002140</t>
  </si>
  <si>
    <t>刘伏保</t>
  </si>
  <si>
    <t>曾爱云</t>
  </si>
  <si>
    <t>之妻</t>
  </si>
  <si>
    <t>430807002005002228</t>
  </si>
  <si>
    <t>杨晨文瑞</t>
  </si>
  <si>
    <t>岳斌惠农卡</t>
  </si>
  <si>
    <t>430807002005001091</t>
  </si>
  <si>
    <t>覃芳</t>
  </si>
  <si>
    <t>覃芳惠农卡</t>
  </si>
  <si>
    <t>袁诗佳</t>
  </si>
  <si>
    <t>430807002005002047</t>
  </si>
  <si>
    <t>郭方兰</t>
  </si>
  <si>
    <t>郭方兰惠农卡</t>
  </si>
  <si>
    <t>向家豪</t>
  </si>
  <si>
    <t>430807002005001066</t>
  </si>
  <si>
    <t>黄佳怡</t>
  </si>
  <si>
    <t>谭玉连惠农卡</t>
  </si>
  <si>
    <t>430807002005001366</t>
  </si>
  <si>
    <t>刘志军</t>
  </si>
  <si>
    <t>刘纯惠农卡</t>
  </si>
  <si>
    <t>430807002002004003</t>
  </si>
  <si>
    <t>唐清碧</t>
  </si>
  <si>
    <t>蔡海权惠农卡</t>
  </si>
  <si>
    <t>430807002005002086</t>
  </si>
  <si>
    <t>曹玉霞</t>
  </si>
  <si>
    <t>430807002005002156</t>
  </si>
  <si>
    <t>王思巧</t>
  </si>
  <si>
    <t>430807002005002149</t>
  </si>
  <si>
    <t>陈昭</t>
  </si>
  <si>
    <t>李咏隽</t>
  </si>
  <si>
    <t>430807002001004116</t>
  </si>
  <si>
    <t>李洪亮</t>
  </si>
  <si>
    <t>430807002005001063</t>
  </si>
  <si>
    <t>何淋</t>
  </si>
  <si>
    <t>何景惠农卡</t>
  </si>
  <si>
    <t>430807002005002324</t>
  </si>
  <si>
    <t>林依晨</t>
  </si>
  <si>
    <t>卓珍贵惠农卡</t>
  </si>
  <si>
    <t>430807002005002039</t>
  </si>
  <si>
    <t>杨亮</t>
  </si>
  <si>
    <t>刘倩</t>
  </si>
  <si>
    <t>刘宇轩</t>
  </si>
  <si>
    <t>430807002006003406</t>
  </si>
  <si>
    <t>谭锋</t>
  </si>
  <si>
    <t>430807002006003283</t>
  </si>
  <si>
    <t>文群飞</t>
  </si>
  <si>
    <t>430807002005002032</t>
  </si>
  <si>
    <t>王立平</t>
  </si>
  <si>
    <t>汤正业</t>
  </si>
  <si>
    <t>严澜</t>
  </si>
  <si>
    <t>合   计</t>
  </si>
  <si>
    <t>备注：A类每月发放标准为430元/人，B类每月发放标准为400元/人，C类每月发放标准为380元/人，D类每月发放标准为280元/人。</t>
  </si>
  <si>
    <t>金盆镇2023年1月份城市低保花名册</t>
  </si>
  <si>
    <t>序
号</t>
  </si>
  <si>
    <t>财政系统代码</t>
  </si>
  <si>
    <t>与户主的关系</t>
  </si>
  <si>
    <t>对象姓名</t>
  </si>
  <si>
    <t>保障人口</t>
  </si>
  <si>
    <t>月保障金（元）</t>
  </si>
  <si>
    <t>困难原因</t>
  </si>
  <si>
    <t>金漉社区</t>
  </si>
  <si>
    <t>430807003007001004</t>
  </si>
  <si>
    <t>龙明</t>
  </si>
  <si>
    <t>儿子患病治疗费用巨大、在长沙打临工</t>
  </si>
  <si>
    <t>刘艳红</t>
  </si>
  <si>
    <t>2013年严重烧伤、照顾儿子住院治疗</t>
  </si>
  <si>
    <t>龙程浩</t>
  </si>
  <si>
    <t>急性淋巴细胞白血病</t>
  </si>
  <si>
    <t>430807003007001008</t>
  </si>
  <si>
    <t>刘学农</t>
  </si>
  <si>
    <t>与妻子离异独自一人抚养三个小孩、在家打临工</t>
  </si>
  <si>
    <t>大女儿</t>
  </si>
  <si>
    <t>刘妍</t>
  </si>
  <si>
    <t xml:space="preserve">金盆镇中学在读 </t>
  </si>
  <si>
    <t>小女儿</t>
  </si>
  <si>
    <t>刘一静</t>
  </si>
  <si>
    <t>金盆镇中心完小在读</t>
  </si>
  <si>
    <t>刘一涵</t>
  </si>
  <si>
    <t>430807003007001016</t>
  </si>
  <si>
    <t>李维</t>
  </si>
  <si>
    <t>精神二级重度残疾、单身一人</t>
  </si>
  <si>
    <t>430807003007001017</t>
  </si>
  <si>
    <t>陈勇</t>
  </si>
  <si>
    <t>病毒性肝炎慢性乙肝、颅脑占位、球后视神经炎、长期服药，妻子户口在村里女儿出嫁</t>
  </si>
  <si>
    <t>430807003007001021</t>
  </si>
  <si>
    <t>陈卫红</t>
  </si>
  <si>
    <t>2018年左脚因骑车摔伤在家休养，儿子患自闭症需康复治疗</t>
  </si>
  <si>
    <t>向晓蓉</t>
  </si>
  <si>
    <t>在家照顾患自闭症的儿子</t>
  </si>
  <si>
    <t>陈梓洋</t>
  </si>
  <si>
    <t>智力二级残疾</t>
  </si>
  <si>
    <t>430807003007001024</t>
  </si>
  <si>
    <t>殷休</t>
  </si>
  <si>
    <t>患强制性脊椎炎长期服药、无劳动能力,父母离异判给母亲庞燕红、庞燕红再婚广州</t>
  </si>
  <si>
    <t>父亲</t>
  </si>
  <si>
    <t>殷端云</t>
  </si>
  <si>
    <t>离异、在家照顾儿子</t>
  </si>
  <si>
    <t>430807003007001029</t>
  </si>
  <si>
    <t>汪玉兰</t>
  </si>
  <si>
    <t>无退休金、离异儿子判给丈夫、患多种疾病生活困难</t>
  </si>
  <si>
    <t>430807003007001031</t>
  </si>
  <si>
    <t>视同户主</t>
  </si>
  <si>
    <t>刘思婷</t>
  </si>
  <si>
    <t>肢体二级重度残疾</t>
  </si>
  <si>
    <t>430807003007001032</t>
  </si>
  <si>
    <t>张婷婷</t>
  </si>
  <si>
    <t>智力三级</t>
  </si>
  <si>
    <t>430807003006001201</t>
  </si>
  <si>
    <t>刘政</t>
  </si>
  <si>
    <t>精神二级重度残疾</t>
  </si>
  <si>
    <t>430807003007001035</t>
  </si>
  <si>
    <t>郭一波</t>
  </si>
  <si>
    <t>430807003007001069</t>
  </si>
  <si>
    <t>曹雪明</t>
  </si>
  <si>
    <t>430807003007001086</t>
  </si>
  <si>
    <t>涂建国</t>
  </si>
  <si>
    <t>患精神疾病、父母死亡、单身一人在外游荡</t>
  </si>
  <si>
    <t>430807003007001157</t>
  </si>
  <si>
    <t>刘鑫</t>
  </si>
  <si>
    <t>肢体一级重度残疾</t>
  </si>
  <si>
    <t>430807003007001207</t>
  </si>
  <si>
    <t>张润秀</t>
  </si>
  <si>
    <t>丈夫因癌过世、无退休金身体差，儿子高雄残疾户口在增福村</t>
  </si>
  <si>
    <t>430807003007001022</t>
  </si>
  <si>
    <t>刘春香</t>
  </si>
  <si>
    <t>离异独自抚养女儿、患腰椎突出和骨质增生</t>
  </si>
  <si>
    <t>李诗琪</t>
  </si>
  <si>
    <t>大学在读</t>
  </si>
  <si>
    <t>430807003007001043</t>
  </si>
  <si>
    <t>昌严</t>
  </si>
  <si>
    <t>430807003007001051</t>
  </si>
  <si>
    <t>范玉珍</t>
  </si>
  <si>
    <t>丧偶、年老多病无退休金</t>
  </si>
  <si>
    <t>430807003007001061</t>
  </si>
  <si>
    <t>李玉玉</t>
  </si>
  <si>
    <t>患多种疾病独自带儿子在长沙、无生活来源</t>
  </si>
  <si>
    <t>李民凡</t>
  </si>
  <si>
    <t>单亲家庭长沙在读</t>
  </si>
  <si>
    <t>430807003007001064</t>
  </si>
  <si>
    <t>刘村</t>
  </si>
  <si>
    <t>离异单身一人儿子判给妻子、下岗智力低无劳动能力</t>
  </si>
  <si>
    <t>430807003007001110</t>
  </si>
  <si>
    <t>丁建新</t>
  </si>
  <si>
    <t>听力一级重度残疾</t>
  </si>
  <si>
    <t>430807003007001116</t>
  </si>
  <si>
    <t>陈玲</t>
  </si>
  <si>
    <t>视力二级重度残疾</t>
  </si>
  <si>
    <t>430807003007001081</t>
  </si>
  <si>
    <t>徐利红</t>
  </si>
  <si>
    <t>单身一人精神二级残疾</t>
  </si>
  <si>
    <t>430807003007001121</t>
  </si>
  <si>
    <t>曹巧云</t>
  </si>
  <si>
    <t>肢体三级残疾、丈夫户口在大东口村</t>
  </si>
  <si>
    <t>430807003007001122</t>
  </si>
  <si>
    <t>余业彪</t>
  </si>
  <si>
    <t>部队伤残四级、视力三级残疾、离异</t>
  </si>
  <si>
    <t>430807003007001167</t>
  </si>
  <si>
    <t>付欢</t>
  </si>
  <si>
    <t>肢体三级残疾、丈夫及子女户口在沅江农村</t>
  </si>
  <si>
    <t>430807003007001044</t>
  </si>
  <si>
    <t>黄金俭</t>
  </si>
  <si>
    <t>单身一人、患抑郁症</t>
  </si>
  <si>
    <t>430807003007001182</t>
  </si>
  <si>
    <t>肖剑超</t>
  </si>
  <si>
    <t>打临工、妻子重病死亡治疗费用大儿子读技校</t>
  </si>
  <si>
    <t>肖骅</t>
  </si>
  <si>
    <t>在读技术学校</t>
  </si>
  <si>
    <t>430807003007002078</t>
  </si>
  <si>
    <t>陈军良</t>
  </si>
  <si>
    <t>肢体四级残疾、患骨质增生</t>
  </si>
  <si>
    <t>陈欣怡</t>
  </si>
  <si>
    <t>在读</t>
  </si>
  <si>
    <t>430807003007001055</t>
  </si>
  <si>
    <t>赵丹</t>
  </si>
  <si>
    <t>身体差</t>
  </si>
  <si>
    <t>高嫦艳</t>
  </si>
  <si>
    <t>赵志宏</t>
  </si>
  <si>
    <t>430807003007001161</t>
  </si>
  <si>
    <t>邹菊华</t>
  </si>
  <si>
    <t>离异单身一人儿子判给丈夫、患多种疾病无劳动能力</t>
  </si>
  <si>
    <t>430807003007001019</t>
  </si>
  <si>
    <t>庞红标</t>
  </si>
  <si>
    <t>单身一人、强制隔离戒毒期满回社区生活困难</t>
  </si>
  <si>
    <t>430807003006001610</t>
  </si>
  <si>
    <t>史国祥</t>
  </si>
  <si>
    <t>意外摔伤致小肠破裂穿孔、胸部闭合性损伤、肺挫伤等、离异，小孩在读</t>
  </si>
  <si>
    <t>史广然</t>
  </si>
  <si>
    <t>430807003007002227</t>
  </si>
  <si>
    <t>史鸿雁</t>
  </si>
  <si>
    <t>父母离异、大学在读、父亲重病</t>
  </si>
  <si>
    <t>430807003007001219</t>
  </si>
  <si>
    <t>倪君银</t>
  </si>
  <si>
    <t>单身一人、患化脓性脑膜炎、败血症、糖尿病酮症酸中毒、高血脂症等</t>
  </si>
  <si>
    <t>430807003007001104</t>
  </si>
  <si>
    <t>谭海军</t>
  </si>
  <si>
    <t>视力四级残疾、患糖尿病性增值性视网膜病变、玻璃体积血、高血压病3级极高危、中风后遗症，夫妻关系不好</t>
  </si>
  <si>
    <t>430807003004001246</t>
  </si>
  <si>
    <t>高少阳</t>
  </si>
  <si>
    <t>未婚、患高血压性肾病CKD5期尿毒症期、高血压3级很高危组、痛风等</t>
  </si>
  <si>
    <t>430807003007001041</t>
  </si>
  <si>
    <t>杨立英</t>
  </si>
  <si>
    <t>听力二级残疾无退休金、丈夫摔伤在家休养、女儿聋哑残疾已嫁外省</t>
  </si>
  <si>
    <t>金桥社区</t>
  </si>
  <si>
    <t>430807003006001150</t>
  </si>
  <si>
    <t>王婷</t>
  </si>
  <si>
    <t>听力二级无劳动能力</t>
  </si>
  <si>
    <t>'430807003006001104</t>
  </si>
  <si>
    <t>罗瑷琳</t>
  </si>
  <si>
    <t>精神二级无劳动能力</t>
  </si>
  <si>
    <t>430807003006001338</t>
  </si>
  <si>
    <t>李晗</t>
  </si>
  <si>
    <t>430807003006001267</t>
  </si>
  <si>
    <t>宋琳</t>
  </si>
  <si>
    <t>430807003006001045</t>
  </si>
  <si>
    <t>王佳倩</t>
  </si>
  <si>
    <t>母亲</t>
  </si>
  <si>
    <t>张秋莲</t>
  </si>
  <si>
    <t>离异，小孩读书，负债重</t>
  </si>
  <si>
    <t>妹妹</t>
  </si>
  <si>
    <t>王佳瑶</t>
  </si>
  <si>
    <t>'430807003006001111</t>
  </si>
  <si>
    <t>宋星满</t>
  </si>
  <si>
    <t>侏儒多病</t>
  </si>
  <si>
    <t>谭凤华</t>
  </si>
  <si>
    <t>智力障碍未办证</t>
  </si>
  <si>
    <t>宋唯歌</t>
  </si>
  <si>
    <t>智力二级</t>
  </si>
  <si>
    <t>'430807003006001173</t>
  </si>
  <si>
    <t>沈辉跃</t>
  </si>
  <si>
    <t>重症胰腺炎</t>
  </si>
  <si>
    <t>粟显菊</t>
  </si>
  <si>
    <t>430807003006001076</t>
  </si>
  <si>
    <t>杨超</t>
  </si>
  <si>
    <t>'430807003006001002</t>
  </si>
  <si>
    <t>余治华</t>
  </si>
  <si>
    <t>430807003006001260</t>
  </si>
  <si>
    <t>叶志辉</t>
  </si>
  <si>
    <t>离异，精神二级无劳动能力</t>
  </si>
  <si>
    <t>叶子进</t>
  </si>
  <si>
    <t>'430807003006001039</t>
  </si>
  <si>
    <t>肖辉</t>
  </si>
  <si>
    <t>慢性肾衰透析妻儿户口在益阳</t>
  </si>
  <si>
    <t>430807003006001350</t>
  </si>
  <si>
    <t>陈群英</t>
  </si>
  <si>
    <t>离异高血压痛风</t>
  </si>
  <si>
    <t>'430807003006001161</t>
  </si>
  <si>
    <t>彭刚华</t>
  </si>
  <si>
    <t>离婚，无儿女，皮肤癌</t>
  </si>
  <si>
    <t>'430807003006001127</t>
  </si>
  <si>
    <t>吴安明</t>
  </si>
  <si>
    <t>夫妻无退休工资，妻精神病，家境困难</t>
  </si>
  <si>
    <t>苏汉莲</t>
  </si>
  <si>
    <t>'430807003006001123</t>
  </si>
  <si>
    <t>毛瑞秋</t>
  </si>
  <si>
    <t>'430807003006001135</t>
  </si>
  <si>
    <t>王晓年</t>
  </si>
  <si>
    <t>丧偶、多病年老无劳动能力</t>
  </si>
  <si>
    <t>430807003006001316</t>
  </si>
  <si>
    <t>周立群</t>
  </si>
  <si>
    <t>单身已人无子女、帕金森症无劳动能力</t>
  </si>
  <si>
    <t>'430807003006001106</t>
  </si>
  <si>
    <t>周绍群</t>
  </si>
  <si>
    <t>单身已人无子女，肢体残疾</t>
  </si>
  <si>
    <t>'430807003006001098</t>
  </si>
  <si>
    <t>刘云华</t>
  </si>
  <si>
    <t>肢体二级，无劳动能力</t>
  </si>
  <si>
    <t>430807003006001731</t>
  </si>
  <si>
    <t>吴彩莲</t>
  </si>
  <si>
    <t>丈夫患肝癌死亡、本人无业</t>
  </si>
  <si>
    <t>430807003006001066</t>
  </si>
  <si>
    <t>张墩厚</t>
  </si>
  <si>
    <t>智力二级丈夫户口沅江农村</t>
  </si>
  <si>
    <t>龙科旭</t>
  </si>
  <si>
    <t>430807003006001089</t>
  </si>
  <si>
    <t>宋海斌</t>
  </si>
  <si>
    <t>离异，直肠癌，儿子在读</t>
  </si>
  <si>
    <t>宋利</t>
  </si>
  <si>
    <t>430807003006001005</t>
  </si>
  <si>
    <t>曾秀英</t>
  </si>
  <si>
    <t>年老无退休</t>
  </si>
  <si>
    <t>430807003006001136</t>
  </si>
  <si>
    <t>符小平</t>
  </si>
  <si>
    <t>视力一级残疾、子女及爱人户口在益阳</t>
  </si>
  <si>
    <t>430807003006001064</t>
  </si>
  <si>
    <t>熊应球</t>
  </si>
  <si>
    <t>患慢性阻塞性肺病伴急性加重、重病单人保</t>
  </si>
  <si>
    <t>430807003006001103</t>
  </si>
  <si>
    <t>阳泽华</t>
  </si>
  <si>
    <t>患膀胱癌、糖尿病肾病、糖尿病视网膜病变</t>
  </si>
  <si>
    <t>430807003006001462</t>
  </si>
  <si>
    <t>刘伍红</t>
  </si>
  <si>
    <t>离异单身一人儿子判给妻子、患高危高血压三级</t>
  </si>
  <si>
    <t>430807003006001433（爷爷鲁义兵）</t>
  </si>
  <si>
    <t>鲁信仁</t>
  </si>
  <si>
    <t>父亲意外死亡、父母离异判给父亲母亲改嫁</t>
  </si>
  <si>
    <t>430807003006001512</t>
  </si>
  <si>
    <t>刘丽辉</t>
  </si>
  <si>
    <t>患脑溢血、高血压治疗费用大、生活不能自理，丈夫儿子户口在岳阳县、精神二级</t>
  </si>
  <si>
    <t>430807003006001732（母亲舒雪培）</t>
  </si>
  <si>
    <t>任卓</t>
  </si>
  <si>
    <t>精神二级残疾、长期服药</t>
  </si>
  <si>
    <t>430807003006001918</t>
  </si>
  <si>
    <t>高曙明</t>
  </si>
  <si>
    <t>单身一人、患高血压、无职业无收入来源</t>
  </si>
  <si>
    <t>430807003006001421（爷爷彭明辉）</t>
  </si>
  <si>
    <t>彭翔宇</t>
  </si>
  <si>
    <t>父亲2008年病故后母亲离家出走至今无联系、初中在读</t>
  </si>
  <si>
    <t>430807003006001420（爷爷李汉国）</t>
  </si>
  <si>
    <t>父母2010年6月离婚协女方已放弃子女抚养权后父亲死亡母亲无联系、初中在读</t>
  </si>
  <si>
    <t>430807003007001087</t>
  </si>
  <si>
    <t>周尚根</t>
  </si>
  <si>
    <t>妻子因癌死亡、2011年7月直肠癌术后、女儿外嫁</t>
  </si>
  <si>
    <t>430807003007001113</t>
  </si>
  <si>
    <t>李炳祥</t>
  </si>
  <si>
    <t>单身一人、身体矮小智力低、劳动能力差</t>
  </si>
  <si>
    <t>2023年千山红镇1月份城市低保花名册</t>
  </si>
  <si>
    <t>对象代码</t>
  </si>
  <si>
    <t>身份证号码</t>
  </si>
  <si>
    <t>电话号码</t>
  </si>
  <si>
    <t>北汀社区</t>
  </si>
  <si>
    <t>蒋方来</t>
  </si>
  <si>
    <t>刘建辉</t>
  </si>
  <si>
    <t>妻</t>
  </si>
  <si>
    <t>傅定波</t>
  </si>
  <si>
    <t>周楚明</t>
  </si>
  <si>
    <t>李三元</t>
  </si>
  <si>
    <t>唐国斌</t>
  </si>
  <si>
    <t>宋云秀</t>
  </si>
  <si>
    <t>冷明轩</t>
  </si>
  <si>
    <t>王力</t>
  </si>
  <si>
    <t>胡欢</t>
  </si>
  <si>
    <t>肖文凯</t>
  </si>
  <si>
    <t>董相伶</t>
  </si>
  <si>
    <t>刘洋</t>
  </si>
  <si>
    <t>冯盈祥</t>
  </si>
  <si>
    <t>曹欣怡</t>
  </si>
  <si>
    <t>李昊宇</t>
  </si>
  <si>
    <t>青志飞</t>
  </si>
  <si>
    <t>宋红秀</t>
  </si>
  <si>
    <t>曹爱云</t>
  </si>
  <si>
    <t>向长英</t>
  </si>
  <si>
    <t>刘银秀</t>
  </si>
  <si>
    <t>黎姗姗</t>
  </si>
  <si>
    <t>孙浩波</t>
  </si>
  <si>
    <t>吴建华</t>
  </si>
  <si>
    <t>鲁三清</t>
  </si>
  <si>
    <t>吴鲁</t>
  </si>
  <si>
    <t>任建国</t>
  </si>
  <si>
    <t>袁洁</t>
  </si>
  <si>
    <t>刘璟</t>
  </si>
  <si>
    <t>钟建明</t>
  </si>
  <si>
    <t>蒋洁珍</t>
  </si>
  <si>
    <t>莫晓琴</t>
  </si>
  <si>
    <t>冯旗</t>
  </si>
  <si>
    <t>万强</t>
  </si>
  <si>
    <t>曹秀英</t>
  </si>
  <si>
    <t>徐志红</t>
  </si>
  <si>
    <t>李勇</t>
  </si>
  <si>
    <t>胡环</t>
  </si>
  <si>
    <t>熊凯</t>
  </si>
  <si>
    <t>厚南社区</t>
  </si>
  <si>
    <t>余小年</t>
  </si>
  <si>
    <t>杨柳</t>
  </si>
  <si>
    <t>谭燕红</t>
  </si>
  <si>
    <t>祝宇婷</t>
  </si>
  <si>
    <t xml:space="preserve">女 </t>
  </si>
  <si>
    <t>祝诗妍</t>
  </si>
  <si>
    <t>赵爱莲</t>
  </si>
  <si>
    <t>何学军</t>
  </si>
  <si>
    <t>周颖</t>
  </si>
  <si>
    <t>张银初</t>
  </si>
  <si>
    <t>曹祥云</t>
  </si>
  <si>
    <t>田可</t>
  </si>
  <si>
    <t>田震</t>
  </si>
  <si>
    <t>蔡菊香</t>
  </si>
  <si>
    <t>曹政斌</t>
  </si>
  <si>
    <t>张樱杰</t>
  </si>
  <si>
    <t>汤雯靖</t>
  </si>
  <si>
    <t>孙立波</t>
  </si>
  <si>
    <t>孙泽军</t>
  </si>
  <si>
    <t>邱安香</t>
  </si>
  <si>
    <t>本人</t>
  </si>
  <si>
    <t>曹祥元</t>
  </si>
  <si>
    <t>丁世兰</t>
  </si>
  <si>
    <t>刘炎雨</t>
  </si>
  <si>
    <t>刘光荣</t>
  </si>
  <si>
    <t>刘辉光</t>
  </si>
  <si>
    <t>周骏麟</t>
  </si>
  <si>
    <t>桥北社区</t>
  </si>
  <si>
    <t>阳建</t>
  </si>
  <si>
    <t>夏林辉</t>
  </si>
  <si>
    <t>伏建国</t>
  </si>
  <si>
    <t>徐伏珍</t>
  </si>
  <si>
    <t>朱四妹</t>
  </si>
  <si>
    <t>赵国华</t>
  </si>
  <si>
    <t>赵茂</t>
  </si>
  <si>
    <t>赵焰</t>
  </si>
  <si>
    <t>李爱华</t>
  </si>
  <si>
    <t>邓仕雨</t>
  </si>
  <si>
    <t>李慧</t>
  </si>
  <si>
    <t>高昆</t>
  </si>
  <si>
    <t>万三元</t>
  </si>
  <si>
    <t>王双龙</t>
  </si>
  <si>
    <t>吴明照</t>
  </si>
  <si>
    <t>刘翠</t>
  </si>
  <si>
    <t>吴志勇</t>
  </si>
  <si>
    <t>徐次兰</t>
  </si>
  <si>
    <t>吴顺达</t>
  </si>
  <si>
    <t>何平安</t>
  </si>
  <si>
    <t>孙志军</t>
  </si>
  <si>
    <t>孙缘</t>
  </si>
  <si>
    <t>张政华</t>
  </si>
  <si>
    <t>夏建群</t>
  </si>
  <si>
    <t>张文武</t>
  </si>
  <si>
    <t>谢若兵</t>
  </si>
  <si>
    <t>谢紫燕</t>
  </si>
  <si>
    <t>万建良</t>
  </si>
  <si>
    <t>余朝贵</t>
  </si>
  <si>
    <t>啊苦木里染</t>
  </si>
  <si>
    <t>余永萱</t>
  </si>
  <si>
    <t>余水会</t>
  </si>
  <si>
    <t>唐迎春</t>
  </si>
  <si>
    <t>蔡敏</t>
  </si>
  <si>
    <t>谭志鹏</t>
  </si>
  <si>
    <t>彭需勇</t>
  </si>
  <si>
    <t>南湾湖2023年1月份城镇低保花名册</t>
  </si>
  <si>
    <t>家庭住址</t>
  </si>
  <si>
    <t>户主姓名</t>
  </si>
  <si>
    <t>月保   障金</t>
  </si>
  <si>
    <t>曹美芝</t>
  </si>
  <si>
    <t>游元秀</t>
  </si>
  <si>
    <t>刘克枝</t>
  </si>
  <si>
    <t>杨乐群</t>
  </si>
  <si>
    <t>李旋清</t>
  </si>
  <si>
    <t>肖又云</t>
  </si>
  <si>
    <t>肖建保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</si>
</sst>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79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22"/>
      <color indexed="8"/>
      <name val="仿宋_GB2312"/>
      <charset val="134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sz val="10"/>
      <name val="宋体"/>
      <charset val="134"/>
    </font>
    <font>
      <sz val="12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  <scheme val="major"/>
    </font>
    <font>
      <b/>
      <sz val="16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</font>
    <font>
      <sz val="11"/>
      <name val="宋体"/>
      <charset val="134"/>
    </font>
    <font>
      <sz val="12"/>
      <color rgb="FF00B05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2"/>
      <color rgb="FFFF0000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4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8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8"/>
      <color indexed="8"/>
      <name val="宋体"/>
      <charset val="134"/>
      <scheme val="minor"/>
    </font>
    <font>
      <sz val="6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ajor"/>
    </font>
    <font>
      <sz val="9"/>
      <name val="Arial"/>
      <charset val="0"/>
    </font>
    <font>
      <sz val="9"/>
      <name val="宋体"/>
      <charset val="0"/>
    </font>
    <font>
      <b/>
      <sz val="22"/>
      <name val="宋体"/>
      <charset val="134"/>
    </font>
    <font>
      <sz val="9"/>
      <color indexed="8"/>
      <name val="宋体"/>
      <charset val="134"/>
      <scheme val="minor"/>
    </font>
    <font>
      <b/>
      <sz val="9"/>
      <name val="Arial"/>
      <charset val="0"/>
    </font>
    <font>
      <b/>
      <sz val="18"/>
      <name val="仿宋_GB2312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6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10" borderId="17" applyNumberFormat="0" applyFont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67" fillId="14" borderId="20" applyNumberFormat="0" applyAlignment="0" applyProtection="0">
      <alignment vertical="center"/>
    </xf>
    <xf numFmtId="0" fontId="68" fillId="14" borderId="16" applyNumberFormat="0" applyAlignment="0" applyProtection="0">
      <alignment vertical="center"/>
    </xf>
    <xf numFmtId="0" fontId="69" fillId="15" borderId="21" applyNumberForma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70" fillId="0" borderId="22" applyNumberFormat="0" applyFill="0" applyAlignment="0" applyProtection="0">
      <alignment vertical="center"/>
    </xf>
    <xf numFmtId="0" fontId="9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74" fillId="0" borderId="0">
      <alignment vertical="center"/>
    </xf>
    <xf numFmtId="0" fontId="55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75" fillId="0" borderId="0"/>
    <xf numFmtId="0" fontId="9" fillId="0" borderId="0" applyProtection="0">
      <alignment vertical="center"/>
    </xf>
    <xf numFmtId="0" fontId="76" fillId="0" borderId="0">
      <alignment vertical="center"/>
    </xf>
    <xf numFmtId="0" fontId="74" fillId="0" borderId="0"/>
    <xf numFmtId="0" fontId="9" fillId="0" borderId="0" applyProtection="0">
      <alignment vertical="center"/>
    </xf>
    <xf numFmtId="0" fontId="74" fillId="0" borderId="0" applyNumberFormat="0" applyFont="0" applyFill="0" applyBorder="0" applyAlignment="0" applyProtection="0"/>
    <xf numFmtId="0" fontId="14" fillId="0" borderId="0">
      <alignment vertical="center"/>
    </xf>
  </cellStyleXfs>
  <cellXfs count="224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 wrapText="1"/>
    </xf>
    <xf numFmtId="49" fontId="5" fillId="0" borderId="2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</xf>
    <xf numFmtId="0" fontId="12" fillId="0" borderId="7" xfId="52" applyFont="1" applyFill="1" applyBorder="1" applyAlignment="1" applyProtection="1">
      <alignment horizontal="center" vertical="center" wrapText="1"/>
    </xf>
    <xf numFmtId="0" fontId="12" fillId="0" borderId="3" xfId="52" applyFont="1" applyFill="1" applyBorder="1" applyAlignment="1" applyProtection="1">
      <alignment horizontal="center" vertical="center" wrapText="1"/>
    </xf>
    <xf numFmtId="0" fontId="12" fillId="0" borderId="2" xfId="52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vertical="center"/>
    </xf>
    <xf numFmtId="0" fontId="7" fillId="0" borderId="13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 wrapText="1"/>
    </xf>
    <xf numFmtId="0" fontId="26" fillId="0" borderId="2" xfId="0" applyFont="1" applyFill="1" applyBorder="1" applyAlignment="1" applyProtection="1">
      <alignment horizontal="center" vertical="center" wrapText="1"/>
    </xf>
    <xf numFmtId="49" fontId="25" fillId="0" borderId="2" xfId="0" applyNumberFormat="1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/>
    </xf>
    <xf numFmtId="0" fontId="26" fillId="0" borderId="2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 vertical="center"/>
    </xf>
    <xf numFmtId="49" fontId="25" fillId="0" borderId="2" xfId="0" applyNumberFormat="1" applyFont="1" applyFill="1" applyBorder="1" applyAlignment="1" applyProtection="1">
      <alignment horizontal="center" vertical="center"/>
    </xf>
    <xf numFmtId="0" fontId="25" fillId="2" borderId="2" xfId="0" applyFont="1" applyFill="1" applyBorder="1" applyAlignment="1" applyProtection="1">
      <alignment horizontal="center" vertical="center"/>
    </xf>
    <xf numFmtId="0" fontId="27" fillId="0" borderId="4" xfId="0" applyFont="1" applyFill="1" applyBorder="1" applyAlignment="1" applyProtection="1">
      <alignment horizontal="center" vertical="center"/>
    </xf>
    <xf numFmtId="0" fontId="28" fillId="0" borderId="4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vertical="center"/>
    </xf>
    <xf numFmtId="0" fontId="27" fillId="0" borderId="2" xfId="0" applyFont="1" applyFill="1" applyBorder="1" applyAlignment="1" applyProtection="1">
      <alignment horizontal="center" vertical="center" wrapText="1"/>
    </xf>
    <xf numFmtId="0" fontId="27" fillId="0" borderId="2" xfId="0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center" vertical="center"/>
    </xf>
    <xf numFmtId="0" fontId="30" fillId="0" borderId="2" xfId="0" applyFont="1" applyFill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/>
    </xf>
    <xf numFmtId="49" fontId="29" fillId="0" borderId="2" xfId="0" applyNumberFormat="1" applyFont="1" applyFill="1" applyBorder="1" applyAlignment="1" applyProtection="1">
      <alignment horizontal="center" vertical="center" wrapText="1"/>
    </xf>
    <xf numFmtId="0" fontId="29" fillId="0" borderId="2" xfId="0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31" fillId="0" borderId="2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26" fillId="3" borderId="2" xfId="0" applyFont="1" applyFill="1" applyBorder="1" applyAlignment="1" applyProtection="1">
      <alignment horizontal="center" vertical="center"/>
    </xf>
    <xf numFmtId="0" fontId="26" fillId="2" borderId="2" xfId="0" applyFont="1" applyFill="1" applyBorder="1" applyAlignment="1" applyProtection="1">
      <alignment horizontal="center" vertical="center"/>
    </xf>
    <xf numFmtId="0" fontId="25" fillId="2" borderId="2" xfId="0" applyFont="1" applyFill="1" applyBorder="1" applyAlignment="1" applyProtection="1">
      <alignment horizontal="center" vertical="center" wrapText="1"/>
    </xf>
    <xf numFmtId="0" fontId="33" fillId="0" borderId="2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horizontal="center" vertical="center"/>
    </xf>
    <xf numFmtId="0" fontId="21" fillId="0" borderId="2" xfId="0" applyFont="1" applyFill="1" applyBorder="1" applyAlignment="1" applyProtection="1">
      <alignment horizontal="center" vertical="center" wrapText="1"/>
    </xf>
    <xf numFmtId="0" fontId="28" fillId="0" borderId="2" xfId="0" applyFont="1" applyFill="1" applyBorder="1" applyAlignment="1" applyProtection="1">
      <alignment horizontal="center" vertical="center" wrapText="1"/>
    </xf>
    <xf numFmtId="0" fontId="34" fillId="0" borderId="2" xfId="0" applyFont="1" applyFill="1" applyBorder="1" applyAlignment="1" applyProtection="1">
      <alignment horizontal="center" vertical="center"/>
    </xf>
    <xf numFmtId="0" fontId="35" fillId="0" borderId="2" xfId="0" applyFont="1" applyFill="1" applyBorder="1" applyAlignment="1" applyProtection="1">
      <alignment horizontal="center" vertical="center"/>
    </xf>
    <xf numFmtId="0" fontId="36" fillId="0" borderId="2" xfId="0" applyFont="1" applyFill="1" applyBorder="1" applyAlignment="1" applyProtection="1">
      <alignment horizontal="center" vertical="center"/>
    </xf>
    <xf numFmtId="0" fontId="37" fillId="0" borderId="2" xfId="0" applyFont="1" applyFill="1" applyBorder="1" applyAlignment="1" applyProtection="1">
      <alignment horizontal="center" vertical="center"/>
    </xf>
    <xf numFmtId="0" fontId="38" fillId="0" borderId="2" xfId="0" applyFont="1" applyFill="1" applyBorder="1" applyAlignment="1" applyProtection="1">
      <alignment horizontal="center" vertical="center"/>
    </xf>
    <xf numFmtId="0" fontId="37" fillId="0" borderId="2" xfId="0" applyNumberFormat="1" applyFont="1" applyFill="1" applyBorder="1" applyAlignment="1" applyProtection="1">
      <alignment horizontal="center" vertical="center"/>
    </xf>
    <xf numFmtId="0" fontId="37" fillId="0" borderId="2" xfId="0" applyFont="1" applyFill="1" applyBorder="1" applyAlignment="1" applyProtection="1">
      <alignment horizontal="center" vertical="center" wrapText="1"/>
    </xf>
    <xf numFmtId="0" fontId="34" fillId="0" borderId="12" xfId="0" applyFont="1" applyFill="1" applyBorder="1" applyAlignment="1" applyProtection="1">
      <alignment horizontal="center" vertical="center"/>
    </xf>
    <xf numFmtId="0" fontId="33" fillId="0" borderId="2" xfId="0" applyFont="1" applyFill="1" applyBorder="1" applyAlignment="1" applyProtection="1">
      <alignment horizontal="center" vertical="center" wrapText="1"/>
    </xf>
    <xf numFmtId="0" fontId="39" fillId="0" borderId="2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vertical="center"/>
    </xf>
    <xf numFmtId="0" fontId="40" fillId="0" borderId="0" xfId="0" applyFont="1" applyFill="1" applyBorder="1" applyAlignment="1" applyProtection="1">
      <alignment horizontal="center" vertical="center" wrapText="1"/>
    </xf>
    <xf numFmtId="49" fontId="40" fillId="0" borderId="0" xfId="0" applyNumberFormat="1" applyFont="1" applyFill="1" applyBorder="1" applyAlignment="1" applyProtection="1">
      <alignment horizontal="center" vertical="center" wrapText="1"/>
    </xf>
    <xf numFmtId="0" fontId="41" fillId="0" borderId="2" xfId="0" applyFont="1" applyFill="1" applyBorder="1" applyAlignment="1" applyProtection="1">
      <alignment horizontal="center" vertical="center" wrapText="1"/>
    </xf>
    <xf numFmtId="49" fontId="41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34" fillId="0" borderId="2" xfId="0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49" fontId="34" fillId="0" borderId="2" xfId="0" applyNumberFormat="1" applyFont="1" applyFill="1" applyBorder="1" applyAlignment="1" applyProtection="1">
      <alignment horizontal="center" vertical="center"/>
    </xf>
    <xf numFmtId="49" fontId="31" fillId="0" borderId="2" xfId="0" applyNumberFormat="1" applyFont="1" applyFill="1" applyBorder="1" applyAlignment="1" applyProtection="1">
      <alignment horizontal="center" vertical="center" wrapText="1"/>
    </xf>
    <xf numFmtId="0" fontId="31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49" fontId="31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49" fontId="31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31" fillId="0" borderId="4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33" fillId="0" borderId="4" xfId="0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</xf>
    <xf numFmtId="0" fontId="34" fillId="0" borderId="4" xfId="0" applyFont="1" applyFill="1" applyBorder="1" applyAlignment="1" applyProtection="1">
      <alignment horizontal="center" vertical="center"/>
    </xf>
    <xf numFmtId="0" fontId="34" fillId="0" borderId="3" xfId="0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31" fillId="0" borderId="3" xfId="0" applyNumberFormat="1" applyFont="1" applyFill="1" applyBorder="1" applyAlignment="1" applyProtection="1">
      <alignment horizontal="center" vertical="center" wrapText="1"/>
    </xf>
    <xf numFmtId="49" fontId="42" fillId="0" borderId="0" xfId="0" applyNumberFormat="1" applyFont="1" applyFill="1" applyAlignment="1">
      <alignment horizontal="center" vertical="center"/>
    </xf>
    <xf numFmtId="0" fontId="43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left" vertical="center"/>
    </xf>
    <xf numFmtId="0" fontId="41" fillId="0" borderId="2" xfId="0" applyFont="1" applyFill="1" applyBorder="1" applyAlignment="1" applyProtection="1">
      <alignment horizontal="center" vertical="center"/>
    </xf>
    <xf numFmtId="49" fontId="41" fillId="0" borderId="2" xfId="0" applyNumberFormat="1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left" vertical="center" wrapText="1"/>
    </xf>
    <xf numFmtId="0" fontId="44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76" fontId="45" fillId="0" borderId="0" xfId="0" applyNumberFormat="1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horizontal="center" vertical="center"/>
    </xf>
    <xf numFmtId="176" fontId="46" fillId="0" borderId="0" xfId="0" applyNumberFormat="1" applyFont="1" applyFill="1" applyBorder="1" applyAlignment="1" applyProtection="1">
      <alignment horizontal="center" vertical="center"/>
    </xf>
    <xf numFmtId="176" fontId="47" fillId="0" borderId="0" xfId="0" applyNumberFormat="1" applyFont="1" applyFill="1" applyBorder="1" applyAlignment="1" applyProtection="1">
      <alignment horizontal="center" vertical="center"/>
    </xf>
    <xf numFmtId="0" fontId="48" fillId="0" borderId="0" xfId="0" applyFont="1" applyFill="1" applyBorder="1" applyAlignment="1" applyProtection="1">
      <alignment horizontal="center" vertical="center"/>
    </xf>
    <xf numFmtId="176" fontId="45" fillId="0" borderId="2" xfId="0" applyNumberFormat="1" applyFont="1" applyFill="1" applyBorder="1" applyAlignment="1" applyProtection="1">
      <alignment horizontal="center" vertical="center" wrapText="1"/>
    </xf>
    <xf numFmtId="176" fontId="25" fillId="0" borderId="2" xfId="0" applyNumberFormat="1" applyFont="1" applyFill="1" applyBorder="1" applyAlignment="1" applyProtection="1">
      <alignment horizontal="center" vertical="center" wrapText="1"/>
    </xf>
    <xf numFmtId="0" fontId="25" fillId="0" borderId="2" xfId="30" applyNumberFormat="1" applyFont="1" applyFill="1" applyBorder="1" applyAlignment="1">
      <alignment horizontal="center" vertical="center" wrapText="1"/>
    </xf>
    <xf numFmtId="176" fontId="27" fillId="0" borderId="2" xfId="0" applyNumberFormat="1" applyFont="1" applyFill="1" applyBorder="1" applyAlignment="1" applyProtection="1">
      <alignment horizontal="center" vertical="center"/>
    </xf>
    <xf numFmtId="49" fontId="27" fillId="0" borderId="2" xfId="0" applyNumberFormat="1" applyFont="1" applyFill="1" applyBorder="1" applyAlignment="1" applyProtection="1">
      <alignment horizontal="center" vertical="center" wrapText="1"/>
    </xf>
    <xf numFmtId="176" fontId="25" fillId="0" borderId="2" xfId="0" applyNumberFormat="1" applyFont="1" applyFill="1" applyBorder="1" applyAlignment="1" applyProtection="1">
      <alignment horizontal="center" vertical="center"/>
    </xf>
    <xf numFmtId="0" fontId="27" fillId="0" borderId="2" xfId="30" applyNumberFormat="1" applyFont="1" applyFill="1" applyBorder="1" applyAlignment="1">
      <alignment horizontal="center" vertical="center"/>
    </xf>
    <xf numFmtId="49" fontId="49" fillId="0" borderId="0" xfId="0" applyNumberFormat="1" applyFont="1" applyFill="1" applyBorder="1" applyAlignment="1" applyProtection="1">
      <alignment horizontal="center" vertical="center"/>
    </xf>
    <xf numFmtId="0" fontId="27" fillId="0" borderId="2" xfId="56" applyNumberFormat="1" applyFont="1" applyFill="1" applyBorder="1" applyAlignment="1" applyProtection="1">
      <alignment horizontal="center" vertical="center"/>
    </xf>
    <xf numFmtId="49" fontId="27" fillId="0" borderId="2" xfId="0" applyNumberFormat="1" applyFont="1" applyFill="1" applyBorder="1" applyAlignment="1" applyProtection="1">
      <alignment horizontal="center" vertical="center"/>
    </xf>
    <xf numFmtId="0" fontId="27" fillId="0" borderId="2" xfId="55" applyFont="1" applyFill="1" applyBorder="1" applyAlignment="1" applyProtection="1">
      <alignment horizontal="center" vertical="center"/>
    </xf>
    <xf numFmtId="0" fontId="27" fillId="0" borderId="2" xfId="3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 applyProtection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 vertical="center" wrapText="1"/>
    </xf>
    <xf numFmtId="49" fontId="27" fillId="4" borderId="2" xfId="0" applyNumberFormat="1" applyFont="1" applyFill="1" applyBorder="1" applyAlignment="1" applyProtection="1">
      <alignment horizontal="center" vertical="center"/>
    </xf>
    <xf numFmtId="0" fontId="27" fillId="0" borderId="2" xfId="51" applyNumberFormat="1" applyFont="1" applyFill="1" applyBorder="1" applyAlignment="1">
      <alignment horizontal="center" vertical="center" wrapText="1"/>
    </xf>
    <xf numFmtId="49" fontId="27" fillId="0" borderId="2" xfId="51" applyNumberFormat="1" applyFont="1" applyFill="1" applyBorder="1" applyAlignment="1">
      <alignment horizontal="center" vertical="center" wrapText="1"/>
    </xf>
    <xf numFmtId="0" fontId="25" fillId="0" borderId="2" xfId="51" applyNumberFormat="1" applyFont="1" applyFill="1" applyBorder="1" applyAlignment="1">
      <alignment horizontal="center" vertical="center" wrapText="1"/>
    </xf>
    <xf numFmtId="49" fontId="27" fillId="0" borderId="2" xfId="54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 vertical="center" wrapText="1"/>
    </xf>
    <xf numFmtId="0" fontId="46" fillId="0" borderId="2" xfId="0" applyFont="1" applyFill="1" applyBorder="1" applyAlignment="1" applyProtection="1">
      <alignment horizontal="center" vertical="center" wrapText="1"/>
    </xf>
    <xf numFmtId="0" fontId="46" fillId="0" borderId="2" xfId="0" applyFont="1" applyFill="1" applyBorder="1" applyAlignment="1" applyProtection="1">
      <alignment horizontal="center" vertical="center"/>
    </xf>
    <xf numFmtId="0" fontId="27" fillId="2" borderId="0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center" vertical="center"/>
    </xf>
    <xf numFmtId="49" fontId="49" fillId="0" borderId="2" xfId="0" applyNumberFormat="1" applyFont="1" applyFill="1" applyBorder="1" applyAlignment="1" applyProtection="1">
      <alignment horizontal="center" vertical="center"/>
    </xf>
    <xf numFmtId="49" fontId="27" fillId="0" borderId="4" xfId="0" applyNumberFormat="1" applyFont="1" applyFill="1" applyBorder="1" applyAlignment="1" applyProtection="1">
      <alignment horizontal="center" vertical="center" wrapText="1"/>
    </xf>
    <xf numFmtId="176" fontId="25" fillId="0" borderId="4" xfId="0" applyNumberFormat="1" applyFont="1" applyFill="1" applyBorder="1" applyAlignment="1" applyProtection="1">
      <alignment horizontal="center" vertical="center"/>
    </xf>
    <xf numFmtId="0" fontId="27" fillId="0" borderId="4" xfId="30" applyNumberFormat="1" applyFont="1" applyFill="1" applyBorder="1" applyAlignment="1">
      <alignment horizontal="center" vertical="center"/>
    </xf>
    <xf numFmtId="176" fontId="25" fillId="2" borderId="2" xfId="0" applyNumberFormat="1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vertical="center"/>
    </xf>
    <xf numFmtId="0" fontId="47" fillId="0" borderId="2" xfId="0" applyNumberFormat="1" applyFont="1" applyFill="1" applyBorder="1" applyAlignment="1" applyProtection="1">
      <alignment horizontal="center" vertical="center"/>
    </xf>
    <xf numFmtId="0" fontId="27" fillId="0" borderId="14" xfId="0" applyFont="1" applyFill="1" applyBorder="1" applyAlignment="1" applyProtection="1">
      <alignment horizontal="center" vertical="center"/>
    </xf>
    <xf numFmtId="0" fontId="27" fillId="0" borderId="15" xfId="0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176" fontId="46" fillId="0" borderId="2" xfId="0" applyNumberFormat="1" applyFont="1" applyFill="1" applyBorder="1" applyAlignment="1" applyProtection="1">
      <alignment horizontal="center" vertical="center"/>
    </xf>
    <xf numFmtId="176" fontId="47" fillId="0" borderId="2" xfId="0" applyNumberFormat="1" applyFont="1" applyFill="1" applyBorder="1" applyAlignment="1" applyProtection="1">
      <alignment horizontal="center" vertical="center"/>
    </xf>
    <xf numFmtId="0" fontId="50" fillId="0" borderId="2" xfId="0" applyFont="1" applyFill="1" applyBorder="1" applyAlignment="1" applyProtection="1">
      <alignment horizontal="center" vertical="center"/>
    </xf>
    <xf numFmtId="0" fontId="25" fillId="0" borderId="4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0" borderId="7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0" fontId="51" fillId="0" borderId="0" xfId="0" applyFont="1" applyFill="1" applyBorder="1" applyAlignment="1" applyProtection="1">
      <alignment horizontal="center" vertical="center" wrapText="1"/>
    </xf>
    <xf numFmtId="31" fontId="52" fillId="0" borderId="0" xfId="0" applyNumberFormat="1" applyFont="1" applyFill="1" applyAlignment="1">
      <alignment horizontal="left" vertical="center" wrapText="1"/>
    </xf>
    <xf numFmtId="0" fontId="53" fillId="0" borderId="2" xfId="0" applyFont="1" applyFill="1" applyBorder="1" applyAlignment="1" applyProtection="1">
      <alignment horizontal="center" vertical="center" wrapText="1"/>
    </xf>
    <xf numFmtId="0" fontId="14" fillId="0" borderId="2" xfId="3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176" fontId="54" fillId="0" borderId="2" xfId="0" applyNumberFormat="1" applyFont="1" applyFill="1" applyBorder="1" applyAlignment="1" applyProtection="1">
      <alignment horizontal="center" vertical="center"/>
    </xf>
    <xf numFmtId="177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53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/>
    </xf>
    <xf numFmtId="0" fontId="53" fillId="0" borderId="0" xfId="0" applyFont="1" applyFill="1" applyBorder="1" applyAlignment="1" applyProtection="1">
      <alignment horizontal="center" vertical="center" wrapText="1"/>
    </xf>
    <xf numFmtId="49" fontId="27" fillId="0" borderId="2" xfId="0" applyNumberFormat="1" applyFont="1" applyFill="1" applyBorder="1" applyAlignment="1" applyProtection="1" quotePrefix="1">
      <alignment horizontal="center" vertical="center" wrapText="1"/>
    </xf>
    <xf numFmtId="0" fontId="27" fillId="0" borderId="2" xfId="56" applyNumberFormat="1" applyFont="1" applyFill="1" applyBorder="1" applyAlignment="1" applyProtection="1" quotePrefix="1">
      <alignment horizontal="center" vertical="center"/>
    </xf>
    <xf numFmtId="0" fontId="27" fillId="0" borderId="2" xfId="0" applyNumberFormat="1" applyFont="1" applyFill="1" applyBorder="1" applyAlignment="1" applyProtection="1" quotePrefix="1">
      <alignment horizontal="center" vertical="center"/>
    </xf>
    <xf numFmtId="176" fontId="27" fillId="0" borderId="2" xfId="0" applyNumberFormat="1" applyFont="1" applyFill="1" applyBorder="1" applyAlignment="1" applyProtection="1" quotePrefix="1">
      <alignment horizontal="center" vertical="center"/>
    </xf>
    <xf numFmtId="0" fontId="27" fillId="0" borderId="2" xfId="0" applyNumberFormat="1" applyFont="1" applyFill="1" applyBorder="1" applyAlignment="1" applyProtection="1" quotePrefix="1">
      <alignment horizontal="center" vertical="center" wrapText="1"/>
    </xf>
    <xf numFmtId="49" fontId="27" fillId="0" borderId="2" xfId="0" applyNumberFormat="1" applyFont="1" applyFill="1" applyBorder="1" applyAlignment="1" applyProtection="1" quotePrefix="1">
      <alignment horizontal="center" vertical="center"/>
    </xf>
    <xf numFmtId="0" fontId="33" fillId="0" borderId="2" xfId="0" applyFont="1" applyFill="1" applyBorder="1" applyAlignment="1" applyProtection="1" quotePrefix="1">
      <alignment horizontal="center" vertical="center"/>
    </xf>
    <xf numFmtId="49" fontId="34" fillId="0" borderId="2" xfId="0" applyNumberFormat="1" applyFont="1" applyFill="1" applyBorder="1" applyAlignment="1" applyProtection="1" quotePrefix="1">
      <alignment horizontal="center" vertical="center"/>
    </xf>
    <xf numFmtId="0" fontId="5" fillId="0" borderId="2" xfId="0" applyFont="1" applyFill="1" applyBorder="1" applyAlignment="1" applyProtection="1" quotePrefix="1">
      <alignment horizontal="center" vertical="center"/>
    </xf>
    <xf numFmtId="0" fontId="5" fillId="0" borderId="4" xfId="0" applyFont="1" applyFill="1" applyBorder="1" applyAlignment="1" applyProtection="1" quotePrefix="1">
      <alignment horizontal="center" vertical="center"/>
    </xf>
    <xf numFmtId="49" fontId="5" fillId="0" borderId="2" xfId="0" applyNumberFormat="1" applyFont="1" applyFill="1" applyBorder="1" applyAlignment="1" applyProtection="1" quotePrefix="1">
      <alignment horizontal="center" vertical="center" wrapText="1"/>
    </xf>
    <xf numFmtId="0" fontId="26" fillId="0" borderId="2" xfId="0" applyFont="1" applyFill="1" applyBorder="1" applyAlignment="1" applyProtection="1" quotePrefix="1">
      <alignment horizontal="center" vertical="center"/>
    </xf>
    <xf numFmtId="0" fontId="28" fillId="0" borderId="4" xfId="0" applyFont="1" applyFill="1" applyBorder="1" applyAlignment="1" applyProtection="1" quotePrefix="1">
      <alignment horizontal="center" vertical="center"/>
    </xf>
    <xf numFmtId="0" fontId="30" fillId="0" borderId="2" xfId="0" applyFont="1" applyFill="1" applyBorder="1" applyAlignment="1" applyProtection="1" quotePrefix="1">
      <alignment horizontal="center" vertical="center"/>
    </xf>
    <xf numFmtId="0" fontId="26" fillId="3" borderId="2" xfId="0" applyFont="1" applyFill="1" applyBorder="1" applyAlignment="1" applyProtection="1" quotePrefix="1">
      <alignment horizontal="center" vertical="center"/>
    </xf>
    <xf numFmtId="0" fontId="26" fillId="0" borderId="2" xfId="0" applyFont="1" applyFill="1" applyBorder="1" applyAlignment="1" applyProtection="1" quotePrefix="1">
      <alignment horizontal="center" vertical="center" wrapText="1"/>
    </xf>
    <xf numFmtId="0" fontId="21" fillId="0" borderId="2" xfId="0" applyFont="1" applyFill="1" applyBorder="1" applyAlignment="1" applyProtection="1" quotePrefix="1">
      <alignment horizontal="center" vertical="center"/>
    </xf>
    <xf numFmtId="0" fontId="28" fillId="0" borderId="2" xfId="0" applyFont="1" applyFill="1" applyBorder="1" applyAlignment="1" applyProtection="1" quotePrefix="1">
      <alignment horizontal="center" vertical="center" wrapText="1"/>
    </xf>
    <xf numFmtId="0" fontId="38" fillId="0" borderId="2" xfId="0" applyFont="1" applyFill="1" applyBorder="1" applyAlignment="1" applyProtection="1" quotePrefix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401" xfId="48"/>
    <cellStyle name="40% - 强调文字颜色 6" xfId="49" builtinId="51"/>
    <cellStyle name="60% - 强调文字颜色 6" xfId="50" builtinId="52"/>
    <cellStyle name="常规 2" xfId="51"/>
    <cellStyle name="常规 7" xfId="52"/>
    <cellStyle name="常规_Sheet1_1" xfId="53"/>
    <cellStyle name="常规 3" xfId="54"/>
    <cellStyle name="常规 5" xfId="55"/>
    <cellStyle name="常规 4" xfId="56"/>
    <cellStyle name="常规 11" xfId="5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E16" sqref="E16"/>
    </sheetView>
  </sheetViews>
  <sheetFormatPr defaultColWidth="17.5" defaultRowHeight="26" customHeight="1" outlineLevelCol="5"/>
  <cols>
    <col min="1" max="1" width="9" style="208" customWidth="1"/>
    <col min="2" max="2" width="25.5" style="208" customWidth="1"/>
    <col min="3" max="3" width="18.5" style="209" customWidth="1"/>
    <col min="4" max="4" width="17.75" style="209" customWidth="1"/>
    <col min="5" max="5" width="18.75" style="209" customWidth="1"/>
    <col min="6" max="6" width="17.5" style="209" customWidth="1"/>
    <col min="7" max="16369" width="17.5" style="208" customWidth="1"/>
    <col min="16370" max="16384" width="17.5" style="208"/>
  </cols>
  <sheetData>
    <row r="1" s="208" customFormat="1" customHeight="1" spans="1:6">
      <c r="A1" s="210" t="s">
        <v>0</v>
      </c>
      <c r="B1" s="210"/>
      <c r="C1" s="210"/>
      <c r="D1" s="210"/>
      <c r="E1" s="210"/>
      <c r="F1" s="210"/>
    </row>
    <row r="2" s="208" customFormat="1" ht="36" customHeight="1" spans="1:6">
      <c r="A2" s="211" t="s">
        <v>1</v>
      </c>
      <c r="B2" s="211"/>
      <c r="C2" s="211"/>
      <c r="D2" s="211"/>
      <c r="E2" s="211"/>
      <c r="F2" s="211"/>
    </row>
    <row r="3" s="208" customFormat="1" ht="33" customHeight="1" spans="1:6">
      <c r="A3" s="212" t="s">
        <v>2</v>
      </c>
      <c r="B3" s="212" t="s">
        <v>3</v>
      </c>
      <c r="C3" s="212" t="s">
        <v>4</v>
      </c>
      <c r="D3" s="212" t="s">
        <v>5</v>
      </c>
      <c r="E3" s="213" t="s">
        <v>6</v>
      </c>
      <c r="F3" s="214" t="s">
        <v>7</v>
      </c>
    </row>
    <row r="4" s="208" customFormat="1" customHeight="1" spans="1:6">
      <c r="A4" s="212">
        <v>1</v>
      </c>
      <c r="B4" s="212" t="s">
        <v>8</v>
      </c>
      <c r="C4" s="215">
        <v>88</v>
      </c>
      <c r="D4" s="216">
        <v>109</v>
      </c>
      <c r="E4" s="216">
        <v>43430</v>
      </c>
      <c r="F4" s="217">
        <f t="shared" ref="F4:F9" si="0">E4/D4</f>
        <v>398.440366972477</v>
      </c>
    </row>
    <row r="5" s="208" customFormat="1" customHeight="1" spans="1:6">
      <c r="A5" s="212">
        <v>2</v>
      </c>
      <c r="B5" s="212" t="s">
        <v>9</v>
      </c>
      <c r="C5" s="215">
        <v>55</v>
      </c>
      <c r="D5" s="218">
        <v>66</v>
      </c>
      <c r="E5" s="219">
        <v>26160</v>
      </c>
      <c r="F5" s="217">
        <f t="shared" si="0"/>
        <v>396.363636363636</v>
      </c>
    </row>
    <row r="6" s="208" customFormat="1" customHeight="1" spans="1:6">
      <c r="A6" s="212">
        <v>3</v>
      </c>
      <c r="B6" s="220" t="s">
        <v>10</v>
      </c>
      <c r="C6" s="221">
        <v>71</v>
      </c>
      <c r="D6" s="221">
        <v>95</v>
      </c>
      <c r="E6" s="221">
        <v>38980</v>
      </c>
      <c r="F6" s="217">
        <f t="shared" si="0"/>
        <v>410.315789473684</v>
      </c>
    </row>
    <row r="7" s="208" customFormat="1" customHeight="1" spans="1:6">
      <c r="A7" s="220">
        <v>4</v>
      </c>
      <c r="B7" s="220" t="s">
        <v>11</v>
      </c>
      <c r="C7" s="221">
        <v>74</v>
      </c>
      <c r="D7" s="221">
        <v>101</v>
      </c>
      <c r="E7" s="221">
        <v>41140</v>
      </c>
      <c r="F7" s="217">
        <f t="shared" si="0"/>
        <v>407.326732673267</v>
      </c>
    </row>
    <row r="8" s="208" customFormat="1" customHeight="1" spans="1:6">
      <c r="A8" s="212">
        <v>5</v>
      </c>
      <c r="B8" s="212" t="s">
        <v>12</v>
      </c>
      <c r="C8" s="215">
        <v>6</v>
      </c>
      <c r="D8" s="222">
        <v>8</v>
      </c>
      <c r="E8" s="222">
        <v>3440</v>
      </c>
      <c r="F8" s="217">
        <f t="shared" si="0"/>
        <v>430</v>
      </c>
    </row>
    <row r="9" s="208" customFormat="1" customHeight="1" spans="1:6">
      <c r="A9" s="212"/>
      <c r="B9" s="212" t="s">
        <v>13</v>
      </c>
      <c r="C9" s="221">
        <f>SUM(C4:C8)</f>
        <v>294</v>
      </c>
      <c r="D9" s="221">
        <f>SUM(D4:D8)</f>
        <v>379</v>
      </c>
      <c r="E9" s="221">
        <f>SUM(E4:E8)</f>
        <v>153150</v>
      </c>
      <c r="F9" s="217">
        <f t="shared" si="0"/>
        <v>404.089709762533</v>
      </c>
    </row>
    <row r="10" s="208" customFormat="1" customHeight="1" spans="1:6">
      <c r="A10" s="223" t="s">
        <v>14</v>
      </c>
      <c r="B10" s="223"/>
      <c r="C10" s="223"/>
      <c r="D10" s="223"/>
      <c r="E10" s="223"/>
      <c r="F10" s="223"/>
    </row>
    <row r="11" s="208" customFormat="1" customHeight="1" spans="1:6">
      <c r="A11" s="223"/>
      <c r="B11" s="223"/>
      <c r="C11" s="223"/>
      <c r="D11" s="223"/>
      <c r="E11" s="223"/>
      <c r="F11" s="223"/>
    </row>
  </sheetData>
  <mergeCells count="3">
    <mergeCell ref="A1:F1"/>
    <mergeCell ref="A2:F2"/>
    <mergeCell ref="A10:F11"/>
  </mergeCells>
  <pageMargins left="1.29097222222222" right="0.700694444444445" top="1.34236111111111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6"/>
  <sheetViews>
    <sheetView workbookViewId="0">
      <selection activeCell="L7" sqref="L7"/>
    </sheetView>
  </sheetViews>
  <sheetFormatPr defaultColWidth="8.1" defaultRowHeight="18" customHeight="1"/>
  <cols>
    <col min="1" max="1" width="4.1" style="158" customWidth="1"/>
    <col min="2" max="2" width="15.75" style="159" customWidth="1"/>
    <col min="3" max="3" width="7.875" style="160" customWidth="1"/>
    <col min="4" max="4" width="6.375" style="160" customWidth="1"/>
    <col min="5" max="5" width="4.275" style="160" customWidth="1"/>
    <col min="6" max="6" width="5.25" style="161" customWidth="1"/>
    <col min="7" max="7" width="4.375" style="162" customWidth="1"/>
    <col min="8" max="8" width="6.25" style="160" customWidth="1"/>
    <col min="9" max="9" width="39.75" style="158" customWidth="1"/>
    <col min="10" max="16384" width="8.1" style="157"/>
  </cols>
  <sheetData>
    <row r="1" s="155" customFormat="1" ht="42" customHeight="1" spans="1:9">
      <c r="A1" s="163" t="s">
        <v>15</v>
      </c>
      <c r="B1" s="163"/>
      <c r="C1" s="163"/>
      <c r="D1" s="163"/>
      <c r="E1" s="163"/>
      <c r="F1" s="163"/>
      <c r="G1" s="163"/>
      <c r="H1" s="163"/>
      <c r="I1" s="163"/>
    </row>
    <row r="2" s="156" customFormat="1" ht="38" customHeight="1" spans="1:9">
      <c r="A2" s="73" t="s">
        <v>2</v>
      </c>
      <c r="B2" s="164" t="s">
        <v>16</v>
      </c>
      <c r="C2" s="73" t="s">
        <v>17</v>
      </c>
      <c r="D2" s="73" t="s">
        <v>18</v>
      </c>
      <c r="E2" s="73" t="s">
        <v>19</v>
      </c>
      <c r="F2" s="73" t="s">
        <v>20</v>
      </c>
      <c r="G2" s="165" t="s">
        <v>21</v>
      </c>
      <c r="H2" s="166" t="s">
        <v>22</v>
      </c>
      <c r="I2" s="73" t="s">
        <v>23</v>
      </c>
    </row>
    <row r="3" s="156" customFormat="1" ht="20" customHeight="1" spans="1:9">
      <c r="A3" s="167">
        <v>1</v>
      </c>
      <c r="B3" s="224" t="s">
        <v>24</v>
      </c>
      <c r="C3" s="168" t="s">
        <v>25</v>
      </c>
      <c r="D3" s="168" t="s">
        <v>26</v>
      </c>
      <c r="E3" s="86" t="s">
        <v>27</v>
      </c>
      <c r="F3" s="86" t="s">
        <v>28</v>
      </c>
      <c r="G3" s="169">
        <v>1</v>
      </c>
      <c r="H3" s="170">
        <v>430</v>
      </c>
      <c r="I3" s="184"/>
    </row>
    <row r="4" s="155" customFormat="1" ht="20" customHeight="1" spans="1:9">
      <c r="A4" s="167">
        <v>2</v>
      </c>
      <c r="B4" s="224" t="s">
        <v>29</v>
      </c>
      <c r="C4" s="168" t="s">
        <v>25</v>
      </c>
      <c r="D4" s="168" t="s">
        <v>30</v>
      </c>
      <c r="E4" s="86" t="s">
        <v>31</v>
      </c>
      <c r="F4" s="86" t="s">
        <v>28</v>
      </c>
      <c r="G4" s="169">
        <v>1</v>
      </c>
      <c r="H4" s="170">
        <v>430</v>
      </c>
      <c r="I4" s="185"/>
    </row>
    <row r="5" s="155" customFormat="1" ht="20" customHeight="1" spans="1:9">
      <c r="A5" s="167">
        <v>3</v>
      </c>
      <c r="B5" s="168" t="s">
        <v>32</v>
      </c>
      <c r="C5" s="168" t="s">
        <v>25</v>
      </c>
      <c r="D5" s="168" t="s">
        <v>33</v>
      </c>
      <c r="E5" s="86" t="s">
        <v>27</v>
      </c>
      <c r="F5" s="86" t="s">
        <v>28</v>
      </c>
      <c r="G5" s="169">
        <v>1</v>
      </c>
      <c r="H5" s="170">
        <v>430</v>
      </c>
      <c r="I5" s="184"/>
    </row>
    <row r="6" s="155" customFormat="1" ht="20" customHeight="1" spans="1:9">
      <c r="A6" s="167">
        <v>4</v>
      </c>
      <c r="B6" s="171" t="s">
        <v>34</v>
      </c>
      <c r="C6" s="168" t="s">
        <v>25</v>
      </c>
      <c r="D6" s="168" t="s">
        <v>35</v>
      </c>
      <c r="E6" s="86" t="e">
        <f>IF(MOD(MID(#REF!,17,1),2),"男","女")</f>
        <v>#REF!</v>
      </c>
      <c r="F6" s="86" t="s">
        <v>28</v>
      </c>
      <c r="G6" s="169">
        <v>1</v>
      </c>
      <c r="H6" s="170">
        <v>430</v>
      </c>
      <c r="I6" s="184"/>
    </row>
    <row r="7" s="155" customFormat="1" ht="20" customHeight="1" spans="1:9">
      <c r="A7" s="167">
        <v>5</v>
      </c>
      <c r="B7" s="168" t="s">
        <v>36</v>
      </c>
      <c r="C7" s="168" t="s">
        <v>25</v>
      </c>
      <c r="D7" s="168" t="s">
        <v>37</v>
      </c>
      <c r="E7" s="86" t="s">
        <v>31</v>
      </c>
      <c r="F7" s="86" t="s">
        <v>28</v>
      </c>
      <c r="G7" s="169">
        <v>1</v>
      </c>
      <c r="H7" s="170">
        <v>430</v>
      </c>
      <c r="I7" s="184"/>
    </row>
    <row r="8" s="155" customFormat="1" ht="20" customHeight="1" spans="1:9">
      <c r="A8" s="167">
        <v>6</v>
      </c>
      <c r="B8" s="224" t="s">
        <v>38</v>
      </c>
      <c r="C8" s="168" t="s">
        <v>25</v>
      </c>
      <c r="D8" s="168" t="s">
        <v>39</v>
      </c>
      <c r="E8" s="86" t="s">
        <v>31</v>
      </c>
      <c r="F8" s="86" t="s">
        <v>28</v>
      </c>
      <c r="G8" s="169">
        <v>2</v>
      </c>
      <c r="H8" s="170">
        <v>860</v>
      </c>
      <c r="I8" s="185"/>
    </row>
    <row r="9" s="155" customFormat="1" ht="20" customHeight="1" spans="1:9">
      <c r="A9" s="167"/>
      <c r="B9" s="168"/>
      <c r="C9" s="168"/>
      <c r="D9" s="168" t="s">
        <v>40</v>
      </c>
      <c r="E9" s="86" t="s">
        <v>31</v>
      </c>
      <c r="F9" s="86" t="s">
        <v>41</v>
      </c>
      <c r="G9" s="169"/>
      <c r="H9" s="170"/>
      <c r="I9" s="185"/>
    </row>
    <row r="10" s="155" customFormat="1" ht="20" customHeight="1" spans="1:9">
      <c r="A10" s="86">
        <v>7</v>
      </c>
      <c r="B10" s="225" t="s">
        <v>42</v>
      </c>
      <c r="C10" s="86" t="s">
        <v>25</v>
      </c>
      <c r="D10" s="173" t="s">
        <v>43</v>
      </c>
      <c r="E10" s="85" t="e">
        <f>IF(MOD(MID(#REF!,17,1),2),"男","女")</f>
        <v>#REF!</v>
      </c>
      <c r="F10" s="85" t="s">
        <v>28</v>
      </c>
      <c r="G10" s="76">
        <v>2</v>
      </c>
      <c r="H10" s="170">
        <v>760</v>
      </c>
      <c r="I10" s="76"/>
    </row>
    <row r="11" s="155" customFormat="1" ht="20" customHeight="1" spans="1:9">
      <c r="A11" s="86"/>
      <c r="B11" s="172"/>
      <c r="C11" s="86"/>
      <c r="D11" s="173" t="s">
        <v>44</v>
      </c>
      <c r="E11" s="85" t="s">
        <v>27</v>
      </c>
      <c r="F11" s="85" t="s">
        <v>45</v>
      </c>
      <c r="G11" s="76"/>
      <c r="H11" s="174"/>
      <c r="I11" s="76"/>
    </row>
    <row r="12" s="155" customFormat="1" ht="20" customHeight="1" spans="1:12">
      <c r="A12" s="86">
        <v>8</v>
      </c>
      <c r="B12" s="172" t="s">
        <v>46</v>
      </c>
      <c r="C12" s="168" t="s">
        <v>25</v>
      </c>
      <c r="D12" s="168" t="s">
        <v>47</v>
      </c>
      <c r="E12" s="85" t="s">
        <v>27</v>
      </c>
      <c r="F12" s="85" t="s">
        <v>28</v>
      </c>
      <c r="G12" s="165">
        <v>3</v>
      </c>
      <c r="H12" s="175">
        <v>1290</v>
      </c>
      <c r="I12" s="85"/>
      <c r="J12" s="186"/>
      <c r="L12" s="67"/>
    </row>
    <row r="13" s="155" customFormat="1" ht="20" customHeight="1" spans="1:10">
      <c r="A13" s="86"/>
      <c r="B13" s="172"/>
      <c r="C13" s="168"/>
      <c r="D13" s="168" t="s">
        <v>48</v>
      </c>
      <c r="E13" s="85" t="s">
        <v>31</v>
      </c>
      <c r="F13" s="85" t="s">
        <v>49</v>
      </c>
      <c r="G13" s="165"/>
      <c r="H13" s="175"/>
      <c r="I13" s="85"/>
      <c r="J13" s="186"/>
    </row>
    <row r="14" s="155" customFormat="1" ht="20" customHeight="1" spans="1:10">
      <c r="A14" s="86"/>
      <c r="B14" s="172"/>
      <c r="C14" s="168"/>
      <c r="D14" s="168" t="s">
        <v>50</v>
      </c>
      <c r="E14" s="85" t="s">
        <v>27</v>
      </c>
      <c r="F14" s="85" t="s">
        <v>51</v>
      </c>
      <c r="G14" s="165"/>
      <c r="H14" s="175"/>
      <c r="I14" s="85"/>
      <c r="J14" s="186"/>
    </row>
    <row r="15" s="155" customFormat="1" ht="20" customHeight="1" spans="1:9">
      <c r="A15" s="167">
        <v>9</v>
      </c>
      <c r="B15" s="226" t="s">
        <v>52</v>
      </c>
      <c r="C15" s="173" t="s">
        <v>53</v>
      </c>
      <c r="D15" s="173" t="s">
        <v>54</v>
      </c>
      <c r="E15" s="173" t="s">
        <v>31</v>
      </c>
      <c r="F15" s="86" t="s">
        <v>28</v>
      </c>
      <c r="G15" s="169">
        <v>1</v>
      </c>
      <c r="H15" s="170">
        <v>430</v>
      </c>
      <c r="I15" s="185"/>
    </row>
    <row r="16" s="155" customFormat="1" ht="20" customHeight="1" spans="1:9">
      <c r="A16" s="167">
        <v>10</v>
      </c>
      <c r="B16" s="226" t="s">
        <v>55</v>
      </c>
      <c r="C16" s="173" t="s">
        <v>53</v>
      </c>
      <c r="D16" s="173" t="s">
        <v>56</v>
      </c>
      <c r="E16" s="173" t="s">
        <v>27</v>
      </c>
      <c r="F16" s="86" t="s">
        <v>28</v>
      </c>
      <c r="G16" s="169">
        <v>1</v>
      </c>
      <c r="H16" s="170">
        <v>430</v>
      </c>
      <c r="I16" s="185"/>
    </row>
    <row r="17" s="155" customFormat="1" ht="20" customHeight="1" spans="1:9">
      <c r="A17" s="167">
        <v>11</v>
      </c>
      <c r="B17" s="226" t="s">
        <v>57</v>
      </c>
      <c r="C17" s="173" t="s">
        <v>53</v>
      </c>
      <c r="D17" s="168" t="s">
        <v>58</v>
      </c>
      <c r="E17" s="173" t="s">
        <v>27</v>
      </c>
      <c r="F17" s="86" t="s">
        <v>28</v>
      </c>
      <c r="G17" s="169">
        <v>1</v>
      </c>
      <c r="H17" s="170">
        <v>430</v>
      </c>
      <c r="I17" s="185"/>
    </row>
    <row r="18" s="155" customFormat="1" ht="20" customHeight="1" spans="1:9">
      <c r="A18" s="167">
        <v>12</v>
      </c>
      <c r="B18" s="226" t="s">
        <v>59</v>
      </c>
      <c r="C18" s="173" t="s">
        <v>53</v>
      </c>
      <c r="D18" s="168" t="s">
        <v>60</v>
      </c>
      <c r="E18" s="173" t="s">
        <v>27</v>
      </c>
      <c r="F18" s="173" t="s">
        <v>28</v>
      </c>
      <c r="G18" s="169">
        <v>2</v>
      </c>
      <c r="H18" s="170">
        <v>860</v>
      </c>
      <c r="I18" s="185"/>
    </row>
    <row r="19" s="155" customFormat="1" ht="20" customHeight="1" spans="1:9">
      <c r="A19" s="167"/>
      <c r="B19" s="176"/>
      <c r="C19" s="173"/>
      <c r="D19" s="173" t="s">
        <v>61</v>
      </c>
      <c r="E19" s="173" t="s">
        <v>31</v>
      </c>
      <c r="F19" s="173" t="s">
        <v>62</v>
      </c>
      <c r="G19" s="169"/>
      <c r="H19" s="177"/>
      <c r="I19" s="185"/>
    </row>
    <row r="20" s="155" customFormat="1" ht="20" customHeight="1" spans="1:9">
      <c r="A20" s="167">
        <v>13</v>
      </c>
      <c r="B20" s="226" t="s">
        <v>63</v>
      </c>
      <c r="C20" s="173" t="s">
        <v>53</v>
      </c>
      <c r="D20" s="168" t="s">
        <v>64</v>
      </c>
      <c r="E20" s="173" t="s">
        <v>27</v>
      </c>
      <c r="F20" s="86" t="s">
        <v>28</v>
      </c>
      <c r="G20" s="169">
        <v>1</v>
      </c>
      <c r="H20" s="170">
        <v>430</v>
      </c>
      <c r="I20" s="185"/>
    </row>
    <row r="21" s="155" customFormat="1" ht="20" customHeight="1" spans="1:9">
      <c r="A21" s="167">
        <v>14</v>
      </c>
      <c r="B21" s="226" t="s">
        <v>65</v>
      </c>
      <c r="C21" s="173" t="s">
        <v>53</v>
      </c>
      <c r="D21" s="168" t="s">
        <v>66</v>
      </c>
      <c r="E21" s="173" t="s">
        <v>31</v>
      </c>
      <c r="F21" s="86" t="s">
        <v>28</v>
      </c>
      <c r="G21" s="169">
        <v>1</v>
      </c>
      <c r="H21" s="170">
        <v>430</v>
      </c>
      <c r="I21" s="185"/>
    </row>
    <row r="22" s="155" customFormat="1" ht="20" customHeight="1" spans="1:9">
      <c r="A22" s="167">
        <v>15</v>
      </c>
      <c r="B22" s="226" t="s">
        <v>67</v>
      </c>
      <c r="C22" s="173" t="s">
        <v>53</v>
      </c>
      <c r="D22" s="168" t="s">
        <v>68</v>
      </c>
      <c r="E22" s="173" t="s">
        <v>27</v>
      </c>
      <c r="F22" s="173" t="s">
        <v>28</v>
      </c>
      <c r="G22" s="169">
        <v>1</v>
      </c>
      <c r="H22" s="170">
        <v>430</v>
      </c>
      <c r="I22" s="185"/>
    </row>
    <row r="23" s="155" customFormat="1" ht="20" customHeight="1" spans="1:9">
      <c r="A23" s="167">
        <v>16</v>
      </c>
      <c r="B23" s="226" t="s">
        <v>69</v>
      </c>
      <c r="C23" s="173" t="s">
        <v>53</v>
      </c>
      <c r="D23" s="168" t="s">
        <v>70</v>
      </c>
      <c r="E23" s="173" t="s">
        <v>27</v>
      </c>
      <c r="F23" s="86" t="s">
        <v>28</v>
      </c>
      <c r="G23" s="169">
        <v>1</v>
      </c>
      <c r="H23" s="170">
        <v>430</v>
      </c>
      <c r="I23" s="185"/>
    </row>
    <row r="24" s="155" customFormat="1" ht="20" customHeight="1" spans="1:9">
      <c r="A24" s="167">
        <v>17</v>
      </c>
      <c r="B24" s="227" t="s">
        <v>71</v>
      </c>
      <c r="C24" s="173" t="s">
        <v>53</v>
      </c>
      <c r="D24" s="168" t="s">
        <v>72</v>
      </c>
      <c r="E24" s="173" t="s">
        <v>27</v>
      </c>
      <c r="F24" s="86" t="s">
        <v>28</v>
      </c>
      <c r="G24" s="169">
        <v>1</v>
      </c>
      <c r="H24" s="170">
        <v>430</v>
      </c>
      <c r="I24" s="185"/>
    </row>
    <row r="25" s="155" customFormat="1" ht="20" customHeight="1" spans="1:9">
      <c r="A25" s="167">
        <v>18</v>
      </c>
      <c r="B25" s="227" t="s">
        <v>73</v>
      </c>
      <c r="C25" s="173" t="s">
        <v>53</v>
      </c>
      <c r="D25" s="173" t="s">
        <v>74</v>
      </c>
      <c r="E25" s="173" t="s">
        <v>27</v>
      </c>
      <c r="F25" s="86" t="s">
        <v>28</v>
      </c>
      <c r="G25" s="169">
        <v>1</v>
      </c>
      <c r="H25" s="105">
        <v>430</v>
      </c>
      <c r="I25" s="42"/>
    </row>
    <row r="26" s="155" customFormat="1" ht="20" customHeight="1" spans="1:9">
      <c r="A26" s="167">
        <v>19</v>
      </c>
      <c r="B26" s="227" t="s">
        <v>75</v>
      </c>
      <c r="C26" s="173" t="s">
        <v>53</v>
      </c>
      <c r="D26" s="173" t="s">
        <v>76</v>
      </c>
      <c r="E26" s="173" t="s">
        <v>31</v>
      </c>
      <c r="F26" s="86" t="s">
        <v>28</v>
      </c>
      <c r="G26" s="169">
        <v>1</v>
      </c>
      <c r="H26" s="170">
        <v>430</v>
      </c>
      <c r="I26" s="185"/>
    </row>
    <row r="27" s="155" customFormat="1" ht="20" customHeight="1" spans="1:9">
      <c r="A27" s="167">
        <v>20</v>
      </c>
      <c r="B27" s="227" t="s">
        <v>77</v>
      </c>
      <c r="C27" s="173" t="s">
        <v>53</v>
      </c>
      <c r="D27" s="168" t="s">
        <v>78</v>
      </c>
      <c r="E27" s="173" t="s">
        <v>27</v>
      </c>
      <c r="F27" s="173" t="s">
        <v>28</v>
      </c>
      <c r="G27" s="169">
        <v>2</v>
      </c>
      <c r="H27" s="176">
        <v>560</v>
      </c>
      <c r="I27" s="185"/>
    </row>
    <row r="28" s="155" customFormat="1" ht="20" customHeight="1" spans="1:9">
      <c r="A28" s="167"/>
      <c r="B28" s="167"/>
      <c r="C28" s="173"/>
      <c r="D28" s="168" t="s">
        <v>79</v>
      </c>
      <c r="E28" s="173" t="s">
        <v>31</v>
      </c>
      <c r="F28" s="173" t="s">
        <v>62</v>
      </c>
      <c r="G28" s="169"/>
      <c r="H28" s="176"/>
      <c r="I28" s="185"/>
    </row>
    <row r="29" s="155" customFormat="1" ht="20" customHeight="1" spans="1:9">
      <c r="A29" s="167">
        <v>21</v>
      </c>
      <c r="B29" s="227" t="s">
        <v>80</v>
      </c>
      <c r="C29" s="173" t="s">
        <v>53</v>
      </c>
      <c r="D29" s="168" t="s">
        <v>81</v>
      </c>
      <c r="E29" s="173" t="s">
        <v>31</v>
      </c>
      <c r="F29" s="86" t="s">
        <v>28</v>
      </c>
      <c r="G29" s="169">
        <v>1</v>
      </c>
      <c r="H29" s="176">
        <v>280</v>
      </c>
      <c r="I29" s="185"/>
    </row>
    <row r="30" s="155" customFormat="1" ht="20" customHeight="1" spans="1:9">
      <c r="A30" s="167">
        <v>22</v>
      </c>
      <c r="B30" s="226" t="s">
        <v>82</v>
      </c>
      <c r="C30" s="173" t="s">
        <v>53</v>
      </c>
      <c r="D30" s="168" t="s">
        <v>83</v>
      </c>
      <c r="E30" s="173" t="s">
        <v>27</v>
      </c>
      <c r="F30" s="86" t="s">
        <v>28</v>
      </c>
      <c r="G30" s="169">
        <v>1</v>
      </c>
      <c r="H30" s="170">
        <v>430</v>
      </c>
      <c r="I30" s="185"/>
    </row>
    <row r="31" s="155" customFormat="1" ht="20" customHeight="1" spans="1:9">
      <c r="A31" s="167">
        <v>23</v>
      </c>
      <c r="B31" s="226" t="s">
        <v>84</v>
      </c>
      <c r="C31" s="173" t="s">
        <v>53</v>
      </c>
      <c r="D31" s="173" t="s">
        <v>85</v>
      </c>
      <c r="E31" s="173" t="s">
        <v>27</v>
      </c>
      <c r="F31" s="86" t="s">
        <v>28</v>
      </c>
      <c r="G31" s="169">
        <v>1</v>
      </c>
      <c r="H31" s="170">
        <v>430</v>
      </c>
      <c r="I31" s="185"/>
    </row>
    <row r="32" s="155" customFormat="1" ht="20" customHeight="1" spans="1:9">
      <c r="A32" s="167">
        <v>24</v>
      </c>
      <c r="B32" s="226" t="s">
        <v>86</v>
      </c>
      <c r="C32" s="173" t="s">
        <v>53</v>
      </c>
      <c r="D32" s="173" t="s">
        <v>87</v>
      </c>
      <c r="E32" s="173" t="s">
        <v>27</v>
      </c>
      <c r="F32" s="86" t="s">
        <v>28</v>
      </c>
      <c r="G32" s="169">
        <v>1</v>
      </c>
      <c r="H32" s="176">
        <v>380</v>
      </c>
      <c r="I32" s="185"/>
    </row>
    <row r="33" s="155" customFormat="1" ht="20" customHeight="1" spans="1:9">
      <c r="A33" s="167">
        <v>25</v>
      </c>
      <c r="B33" s="226" t="s">
        <v>88</v>
      </c>
      <c r="C33" s="173" t="s">
        <v>53</v>
      </c>
      <c r="D33" s="173" t="s">
        <v>89</v>
      </c>
      <c r="E33" s="173" t="s">
        <v>31</v>
      </c>
      <c r="F33" s="86" t="s">
        <v>28</v>
      </c>
      <c r="G33" s="169">
        <v>1</v>
      </c>
      <c r="H33" s="170">
        <v>430</v>
      </c>
      <c r="I33" s="185"/>
    </row>
    <row r="34" s="155" customFormat="1" ht="20" customHeight="1" spans="1:9">
      <c r="A34" s="167">
        <v>26</v>
      </c>
      <c r="B34" s="178" t="s">
        <v>90</v>
      </c>
      <c r="C34" s="173" t="s">
        <v>53</v>
      </c>
      <c r="D34" s="86" t="s">
        <v>91</v>
      </c>
      <c r="E34" s="86" t="s">
        <v>27</v>
      </c>
      <c r="F34" s="86" t="s">
        <v>28</v>
      </c>
      <c r="G34" s="169">
        <v>2</v>
      </c>
      <c r="H34" s="176">
        <v>560</v>
      </c>
      <c r="I34" s="185"/>
    </row>
    <row r="35" s="155" customFormat="1" ht="20" customHeight="1" spans="1:9">
      <c r="A35" s="167"/>
      <c r="B35" s="173"/>
      <c r="C35" s="173"/>
      <c r="D35" s="168" t="s">
        <v>92</v>
      </c>
      <c r="E35" s="86" t="s">
        <v>31</v>
      </c>
      <c r="F35" s="86" t="s">
        <v>62</v>
      </c>
      <c r="G35" s="169"/>
      <c r="H35" s="170"/>
      <c r="I35" s="185"/>
    </row>
    <row r="36" s="155" customFormat="1" ht="20" customHeight="1" spans="1:9">
      <c r="A36" s="179">
        <v>27</v>
      </c>
      <c r="B36" s="227" t="s">
        <v>93</v>
      </c>
      <c r="C36" s="173" t="s">
        <v>94</v>
      </c>
      <c r="D36" s="180" t="s">
        <v>95</v>
      </c>
      <c r="E36" s="86" t="s">
        <v>27</v>
      </c>
      <c r="F36" s="86" t="s">
        <v>28</v>
      </c>
      <c r="G36" s="181">
        <v>3</v>
      </c>
      <c r="H36" s="179">
        <v>840</v>
      </c>
      <c r="I36" s="185"/>
    </row>
    <row r="37" s="155" customFormat="1" ht="20" customHeight="1" spans="1:9">
      <c r="A37" s="179"/>
      <c r="B37" s="167"/>
      <c r="C37" s="173"/>
      <c r="D37" s="180" t="s">
        <v>96</v>
      </c>
      <c r="E37" s="86" t="s">
        <v>27</v>
      </c>
      <c r="F37" s="86" t="s">
        <v>45</v>
      </c>
      <c r="G37" s="181"/>
      <c r="H37" s="179"/>
      <c r="I37" s="185"/>
    </row>
    <row r="38" s="155" customFormat="1" ht="20" customHeight="1" spans="1:9">
      <c r="A38" s="179"/>
      <c r="B38" s="167"/>
      <c r="C38" s="173"/>
      <c r="D38" s="180" t="s">
        <v>97</v>
      </c>
      <c r="E38" s="86" t="s">
        <v>31</v>
      </c>
      <c r="F38" s="86" t="s">
        <v>41</v>
      </c>
      <c r="G38" s="181"/>
      <c r="H38" s="179"/>
      <c r="I38" s="185"/>
    </row>
    <row r="39" s="155" customFormat="1" ht="20" customHeight="1" spans="1:9">
      <c r="A39" s="179">
        <v>28</v>
      </c>
      <c r="B39" s="227" t="s">
        <v>98</v>
      </c>
      <c r="C39" s="173" t="s">
        <v>94</v>
      </c>
      <c r="D39" s="180" t="s">
        <v>99</v>
      </c>
      <c r="E39" s="86" t="s">
        <v>31</v>
      </c>
      <c r="F39" s="86" t="s">
        <v>28</v>
      </c>
      <c r="G39" s="181">
        <v>1</v>
      </c>
      <c r="H39" s="170">
        <v>430</v>
      </c>
      <c r="I39" s="185"/>
    </row>
    <row r="40" s="155" customFormat="1" ht="20" customHeight="1" spans="1:9">
      <c r="A40" s="179">
        <v>29</v>
      </c>
      <c r="B40" s="227" t="s">
        <v>100</v>
      </c>
      <c r="C40" s="173" t="s">
        <v>94</v>
      </c>
      <c r="D40" s="180" t="s">
        <v>101</v>
      </c>
      <c r="E40" s="86" t="s">
        <v>31</v>
      </c>
      <c r="F40" s="86" t="s">
        <v>28</v>
      </c>
      <c r="G40" s="181">
        <v>2</v>
      </c>
      <c r="H40" s="170">
        <v>860</v>
      </c>
      <c r="I40" s="185"/>
    </row>
    <row r="41" s="155" customFormat="1" ht="20" customHeight="1" spans="1:9">
      <c r="A41" s="179"/>
      <c r="B41" s="167"/>
      <c r="C41" s="173"/>
      <c r="D41" s="173" t="s">
        <v>102</v>
      </c>
      <c r="E41" s="182" t="s">
        <v>103</v>
      </c>
      <c r="F41" s="86" t="s">
        <v>45</v>
      </c>
      <c r="G41" s="181"/>
      <c r="H41" s="179"/>
      <c r="I41" s="185"/>
    </row>
    <row r="42" s="155" customFormat="1" ht="20" customHeight="1" spans="1:9">
      <c r="A42" s="179">
        <v>30</v>
      </c>
      <c r="B42" s="227" t="s">
        <v>104</v>
      </c>
      <c r="C42" s="173" t="s">
        <v>94</v>
      </c>
      <c r="D42" s="180" t="s">
        <v>105</v>
      </c>
      <c r="E42" s="86" t="s">
        <v>31</v>
      </c>
      <c r="F42" s="86" t="s">
        <v>28</v>
      </c>
      <c r="G42" s="181">
        <v>1</v>
      </c>
      <c r="H42" s="170">
        <v>430</v>
      </c>
      <c r="I42" s="185"/>
    </row>
    <row r="43" s="155" customFormat="1" ht="20" customHeight="1" spans="1:9">
      <c r="A43" s="179">
        <v>31</v>
      </c>
      <c r="B43" s="227" t="s">
        <v>106</v>
      </c>
      <c r="C43" s="173" t="s">
        <v>94</v>
      </c>
      <c r="D43" s="180" t="s">
        <v>107</v>
      </c>
      <c r="E43" s="86" t="s">
        <v>31</v>
      </c>
      <c r="F43" s="86" t="s">
        <v>28</v>
      </c>
      <c r="G43" s="181">
        <v>1</v>
      </c>
      <c r="H43" s="170">
        <v>430</v>
      </c>
      <c r="I43" s="185"/>
    </row>
    <row r="44" s="155" customFormat="1" ht="20" customHeight="1" spans="1:9">
      <c r="A44" s="179">
        <v>32</v>
      </c>
      <c r="B44" s="173" t="s">
        <v>108</v>
      </c>
      <c r="C44" s="173" t="s">
        <v>94</v>
      </c>
      <c r="D44" s="168" t="s">
        <v>109</v>
      </c>
      <c r="E44" s="86" t="s">
        <v>27</v>
      </c>
      <c r="F44" s="86" t="s">
        <v>28</v>
      </c>
      <c r="G44" s="183">
        <v>1</v>
      </c>
      <c r="H44" s="170">
        <v>430</v>
      </c>
      <c r="I44" s="185"/>
    </row>
    <row r="45" s="155" customFormat="1" ht="20" customHeight="1" spans="1:9">
      <c r="A45" s="179">
        <v>33</v>
      </c>
      <c r="B45" s="227" t="s">
        <v>110</v>
      </c>
      <c r="C45" s="173" t="s">
        <v>94</v>
      </c>
      <c r="D45" s="168" t="s">
        <v>111</v>
      </c>
      <c r="E45" s="86" t="s">
        <v>27</v>
      </c>
      <c r="F45" s="86" t="s">
        <v>28</v>
      </c>
      <c r="G45" s="183">
        <v>1</v>
      </c>
      <c r="H45" s="170">
        <v>430</v>
      </c>
      <c r="I45" s="185"/>
    </row>
    <row r="46" s="155" customFormat="1" ht="20" customHeight="1" spans="1:9">
      <c r="A46" s="179">
        <v>34</v>
      </c>
      <c r="B46" s="227" t="s">
        <v>112</v>
      </c>
      <c r="C46" s="173" t="s">
        <v>94</v>
      </c>
      <c r="D46" s="168" t="s">
        <v>113</v>
      </c>
      <c r="E46" s="86" t="s">
        <v>27</v>
      </c>
      <c r="F46" s="86" t="s">
        <v>28</v>
      </c>
      <c r="G46" s="183">
        <v>2</v>
      </c>
      <c r="H46" s="170">
        <v>860</v>
      </c>
      <c r="I46" s="76" t="s">
        <v>114</v>
      </c>
    </row>
    <row r="47" s="155" customFormat="1" ht="20" customHeight="1" spans="1:9">
      <c r="A47" s="177"/>
      <c r="B47" s="167"/>
      <c r="C47" s="173"/>
      <c r="D47" s="168" t="s">
        <v>115</v>
      </c>
      <c r="E47" s="86" t="s">
        <v>31</v>
      </c>
      <c r="F47" s="86" t="s">
        <v>41</v>
      </c>
      <c r="G47" s="183"/>
      <c r="H47" s="177"/>
      <c r="I47" s="185"/>
    </row>
    <row r="48" s="155" customFormat="1" ht="20" customHeight="1" spans="1:9">
      <c r="A48" s="177">
        <v>35</v>
      </c>
      <c r="B48" s="227" t="s">
        <v>116</v>
      </c>
      <c r="C48" s="173" t="s">
        <v>94</v>
      </c>
      <c r="D48" s="168" t="s">
        <v>117</v>
      </c>
      <c r="E48" s="86" t="s">
        <v>31</v>
      </c>
      <c r="F48" s="86" t="s">
        <v>28</v>
      </c>
      <c r="G48" s="183">
        <v>1</v>
      </c>
      <c r="H48" s="170">
        <v>430</v>
      </c>
      <c r="I48" s="185"/>
    </row>
    <row r="49" s="155" customFormat="1" ht="20" customHeight="1" spans="1:9">
      <c r="A49" s="177">
        <v>36</v>
      </c>
      <c r="B49" s="227" t="s">
        <v>118</v>
      </c>
      <c r="C49" s="173" t="s">
        <v>94</v>
      </c>
      <c r="D49" s="168" t="s">
        <v>119</v>
      </c>
      <c r="E49" s="86" t="s">
        <v>31</v>
      </c>
      <c r="F49" s="86" t="s">
        <v>28</v>
      </c>
      <c r="G49" s="183">
        <v>2</v>
      </c>
      <c r="H49" s="170">
        <v>860</v>
      </c>
      <c r="I49" s="185"/>
    </row>
    <row r="50" s="155" customFormat="1" ht="20" customHeight="1" spans="1:9">
      <c r="A50" s="177"/>
      <c r="B50" s="167"/>
      <c r="C50" s="173"/>
      <c r="D50" s="168" t="s">
        <v>120</v>
      </c>
      <c r="E50" s="86" t="s">
        <v>27</v>
      </c>
      <c r="F50" s="86" t="s">
        <v>121</v>
      </c>
      <c r="G50" s="183"/>
      <c r="H50" s="177"/>
      <c r="I50" s="185"/>
    </row>
    <row r="51" s="155" customFormat="1" ht="20" customHeight="1" spans="1:9">
      <c r="A51" s="177">
        <v>37</v>
      </c>
      <c r="B51" s="227" t="s">
        <v>122</v>
      </c>
      <c r="C51" s="173" t="s">
        <v>94</v>
      </c>
      <c r="D51" s="168" t="s">
        <v>123</v>
      </c>
      <c r="E51" s="86" t="s">
        <v>27</v>
      </c>
      <c r="F51" s="86" t="s">
        <v>28</v>
      </c>
      <c r="G51" s="183">
        <v>1</v>
      </c>
      <c r="H51" s="176">
        <v>380</v>
      </c>
      <c r="I51" s="185"/>
    </row>
    <row r="52" s="155" customFormat="1" ht="20" customHeight="1" spans="1:9">
      <c r="A52" s="177">
        <v>38</v>
      </c>
      <c r="B52" s="227" t="s">
        <v>124</v>
      </c>
      <c r="C52" s="173" t="s">
        <v>94</v>
      </c>
      <c r="D52" s="86" t="s">
        <v>125</v>
      </c>
      <c r="E52" s="86" t="s">
        <v>31</v>
      </c>
      <c r="F52" s="86" t="s">
        <v>28</v>
      </c>
      <c r="G52" s="76">
        <v>1</v>
      </c>
      <c r="H52" s="170">
        <v>430</v>
      </c>
      <c r="I52" s="185"/>
    </row>
    <row r="53" s="155" customFormat="1" ht="20" customHeight="1" spans="1:9">
      <c r="A53" s="177">
        <v>39</v>
      </c>
      <c r="B53" s="227" t="s">
        <v>126</v>
      </c>
      <c r="C53" s="173" t="s">
        <v>94</v>
      </c>
      <c r="D53" s="86" t="s">
        <v>127</v>
      </c>
      <c r="E53" s="86" t="s">
        <v>27</v>
      </c>
      <c r="F53" s="86" t="s">
        <v>28</v>
      </c>
      <c r="G53" s="76">
        <v>1</v>
      </c>
      <c r="H53" s="170">
        <v>430</v>
      </c>
      <c r="I53" s="185"/>
    </row>
    <row r="54" s="155" customFormat="1" ht="20" customHeight="1" spans="1:9">
      <c r="A54" s="177">
        <v>40</v>
      </c>
      <c r="B54" s="227" t="s">
        <v>128</v>
      </c>
      <c r="C54" s="173" t="s">
        <v>94</v>
      </c>
      <c r="D54" s="168" t="s">
        <v>129</v>
      </c>
      <c r="E54" s="86" t="s">
        <v>27</v>
      </c>
      <c r="F54" s="86" t="s">
        <v>28</v>
      </c>
      <c r="G54" s="183">
        <v>1</v>
      </c>
      <c r="H54" s="170">
        <v>430</v>
      </c>
      <c r="I54" s="185"/>
    </row>
    <row r="55" s="155" customFormat="1" ht="20" customHeight="1" spans="1:9">
      <c r="A55" s="177">
        <v>41</v>
      </c>
      <c r="B55" s="227" t="s">
        <v>130</v>
      </c>
      <c r="C55" s="173" t="s">
        <v>94</v>
      </c>
      <c r="D55" s="168" t="s">
        <v>131</v>
      </c>
      <c r="E55" s="86" t="s">
        <v>27</v>
      </c>
      <c r="F55" s="86" t="s">
        <v>28</v>
      </c>
      <c r="G55" s="183">
        <v>1</v>
      </c>
      <c r="H55" s="170">
        <v>430</v>
      </c>
      <c r="I55" s="185"/>
    </row>
    <row r="56" s="155" customFormat="1" ht="20" customHeight="1" spans="1:9">
      <c r="A56" s="177">
        <v>42</v>
      </c>
      <c r="B56" s="227" t="s">
        <v>132</v>
      </c>
      <c r="C56" s="173" t="s">
        <v>94</v>
      </c>
      <c r="D56" s="168" t="s">
        <v>133</v>
      </c>
      <c r="E56" s="86" t="s">
        <v>31</v>
      </c>
      <c r="F56" s="86" t="s">
        <v>28</v>
      </c>
      <c r="G56" s="183">
        <v>1</v>
      </c>
      <c r="H56" s="170">
        <v>430</v>
      </c>
      <c r="I56" s="185"/>
    </row>
    <row r="57" s="155" customFormat="1" ht="20" customHeight="1" spans="1:9">
      <c r="A57" s="177">
        <v>43</v>
      </c>
      <c r="B57" s="167" t="s">
        <v>134</v>
      </c>
      <c r="C57" s="173" t="s">
        <v>94</v>
      </c>
      <c r="D57" s="168" t="s">
        <v>135</v>
      </c>
      <c r="E57" s="86" t="s">
        <v>31</v>
      </c>
      <c r="F57" s="86" t="s">
        <v>28</v>
      </c>
      <c r="G57" s="183">
        <v>1</v>
      </c>
      <c r="H57" s="170">
        <v>430</v>
      </c>
      <c r="I57" s="76" t="s">
        <v>136</v>
      </c>
    </row>
    <row r="58" s="155" customFormat="1" ht="20" customHeight="1" spans="1:9">
      <c r="A58" s="177">
        <v>44</v>
      </c>
      <c r="B58" s="167" t="s">
        <v>137</v>
      </c>
      <c r="C58" s="173" t="s">
        <v>94</v>
      </c>
      <c r="D58" s="168" t="s">
        <v>138</v>
      </c>
      <c r="E58" s="86" t="s">
        <v>27</v>
      </c>
      <c r="F58" s="86" t="s">
        <v>28</v>
      </c>
      <c r="G58" s="183">
        <v>1</v>
      </c>
      <c r="H58" s="170">
        <v>430</v>
      </c>
      <c r="I58" s="185"/>
    </row>
    <row r="59" s="155" customFormat="1" ht="20" customHeight="1" spans="1:9">
      <c r="A59" s="177">
        <v>45</v>
      </c>
      <c r="B59" s="228" t="s">
        <v>139</v>
      </c>
      <c r="C59" s="177" t="s">
        <v>94</v>
      </c>
      <c r="D59" s="177" t="s">
        <v>140</v>
      </c>
      <c r="E59" s="177" t="s">
        <v>31</v>
      </c>
      <c r="F59" s="86" t="s">
        <v>28</v>
      </c>
      <c r="G59" s="183">
        <v>1</v>
      </c>
      <c r="H59" s="170">
        <v>430</v>
      </c>
      <c r="I59" s="185"/>
    </row>
    <row r="60" s="155" customFormat="1" ht="20" customHeight="1" spans="1:9">
      <c r="A60" s="177">
        <v>46</v>
      </c>
      <c r="B60" s="228" t="s">
        <v>141</v>
      </c>
      <c r="C60" s="177" t="s">
        <v>94</v>
      </c>
      <c r="D60" s="177" t="s">
        <v>142</v>
      </c>
      <c r="E60" s="177" t="s">
        <v>31</v>
      </c>
      <c r="F60" s="86" t="s">
        <v>28</v>
      </c>
      <c r="G60" s="183">
        <v>1</v>
      </c>
      <c r="H60" s="170">
        <v>430</v>
      </c>
      <c r="I60" s="185"/>
    </row>
    <row r="61" s="155" customFormat="1" ht="20" customHeight="1" spans="1:9">
      <c r="A61" s="177">
        <v>47</v>
      </c>
      <c r="B61" s="226" t="s">
        <v>143</v>
      </c>
      <c r="C61" s="177" t="s">
        <v>94</v>
      </c>
      <c r="D61" s="177" t="s">
        <v>37</v>
      </c>
      <c r="E61" s="177" t="s">
        <v>27</v>
      </c>
      <c r="F61" s="86" t="s">
        <v>28</v>
      </c>
      <c r="G61" s="183">
        <v>1</v>
      </c>
      <c r="H61" s="170">
        <v>430</v>
      </c>
      <c r="I61" s="76"/>
    </row>
    <row r="62" s="155" customFormat="1" ht="20" customHeight="1" spans="1:9">
      <c r="A62" s="177">
        <v>48</v>
      </c>
      <c r="B62" s="173" t="s">
        <v>144</v>
      </c>
      <c r="C62" s="173" t="s">
        <v>94</v>
      </c>
      <c r="D62" s="168" t="s">
        <v>145</v>
      </c>
      <c r="E62" s="86" t="s">
        <v>31</v>
      </c>
      <c r="F62" s="86" t="s">
        <v>28</v>
      </c>
      <c r="G62" s="169">
        <v>1</v>
      </c>
      <c r="H62" s="170">
        <v>430</v>
      </c>
      <c r="I62" s="76"/>
    </row>
    <row r="63" s="155" customFormat="1" ht="20" customHeight="1" spans="1:9">
      <c r="A63" s="177">
        <v>49</v>
      </c>
      <c r="B63" s="173" t="s">
        <v>146</v>
      </c>
      <c r="C63" s="173" t="s">
        <v>94</v>
      </c>
      <c r="D63" s="168" t="s">
        <v>147</v>
      </c>
      <c r="E63" s="86" t="s">
        <v>31</v>
      </c>
      <c r="F63" s="86" t="s">
        <v>28</v>
      </c>
      <c r="G63" s="169">
        <v>1</v>
      </c>
      <c r="H63" s="176">
        <v>380</v>
      </c>
      <c r="I63" s="76"/>
    </row>
    <row r="64" s="155" customFormat="1" ht="20" customHeight="1" spans="1:9">
      <c r="A64" s="177">
        <v>50</v>
      </c>
      <c r="B64" s="173" t="s">
        <v>148</v>
      </c>
      <c r="C64" s="173" t="s">
        <v>94</v>
      </c>
      <c r="D64" s="168" t="s">
        <v>149</v>
      </c>
      <c r="E64" s="86" t="s">
        <v>27</v>
      </c>
      <c r="F64" s="86" t="s">
        <v>28</v>
      </c>
      <c r="G64" s="169">
        <v>1</v>
      </c>
      <c r="H64" s="170">
        <v>430</v>
      </c>
      <c r="I64" s="76"/>
    </row>
    <row r="65" s="155" customFormat="1" ht="20" customHeight="1" spans="1:9">
      <c r="A65" s="177">
        <v>51</v>
      </c>
      <c r="B65" s="173" t="s">
        <v>150</v>
      </c>
      <c r="C65" s="173" t="s">
        <v>94</v>
      </c>
      <c r="D65" s="168" t="s">
        <v>151</v>
      </c>
      <c r="E65" s="86" t="s">
        <v>31</v>
      </c>
      <c r="F65" s="86" t="s">
        <v>28</v>
      </c>
      <c r="G65" s="169">
        <v>1</v>
      </c>
      <c r="H65" s="176">
        <v>380</v>
      </c>
      <c r="I65" s="76"/>
    </row>
    <row r="66" s="155" customFormat="1" ht="20" customHeight="1" spans="1:9">
      <c r="A66" s="177">
        <v>52</v>
      </c>
      <c r="B66" s="173" t="s">
        <v>152</v>
      </c>
      <c r="C66" s="173" t="s">
        <v>94</v>
      </c>
      <c r="D66" s="168" t="s">
        <v>153</v>
      </c>
      <c r="E66" s="177" t="s">
        <v>27</v>
      </c>
      <c r="F66" s="86" t="s">
        <v>28</v>
      </c>
      <c r="G66" s="169">
        <v>1</v>
      </c>
      <c r="H66" s="176">
        <v>380</v>
      </c>
      <c r="I66" s="76"/>
    </row>
    <row r="67" s="155" customFormat="1" ht="20" customHeight="1" spans="1:9">
      <c r="A67" s="177">
        <v>53</v>
      </c>
      <c r="B67" s="173" t="s">
        <v>154</v>
      </c>
      <c r="C67" s="173" t="s">
        <v>94</v>
      </c>
      <c r="D67" s="168" t="s">
        <v>155</v>
      </c>
      <c r="E67" s="177" t="s">
        <v>27</v>
      </c>
      <c r="F67" s="86" t="s">
        <v>28</v>
      </c>
      <c r="G67" s="169">
        <v>1</v>
      </c>
      <c r="H67" s="176">
        <v>380</v>
      </c>
      <c r="I67" s="76"/>
    </row>
    <row r="68" s="155" customFormat="1" ht="20" customHeight="1" spans="1:9">
      <c r="A68" s="177">
        <v>54</v>
      </c>
      <c r="B68" s="173" t="s">
        <v>156</v>
      </c>
      <c r="C68" s="173" t="s">
        <v>94</v>
      </c>
      <c r="D68" s="168" t="s">
        <v>157</v>
      </c>
      <c r="E68" s="177" t="s">
        <v>27</v>
      </c>
      <c r="F68" s="86" t="s">
        <v>28</v>
      </c>
      <c r="G68" s="169">
        <v>1</v>
      </c>
      <c r="H68" s="176">
        <v>380</v>
      </c>
      <c r="I68" s="76"/>
    </row>
    <row r="69" s="155" customFormat="1" ht="20" customHeight="1" spans="1:9">
      <c r="A69" s="177">
        <v>55</v>
      </c>
      <c r="B69" s="173" t="s">
        <v>158</v>
      </c>
      <c r="C69" s="173" t="s">
        <v>94</v>
      </c>
      <c r="D69" s="168" t="s">
        <v>159</v>
      </c>
      <c r="E69" s="177" t="s">
        <v>27</v>
      </c>
      <c r="F69" s="86" t="s">
        <v>28</v>
      </c>
      <c r="G69" s="169">
        <v>1</v>
      </c>
      <c r="H69" s="176">
        <v>380</v>
      </c>
      <c r="I69" s="76"/>
    </row>
    <row r="70" s="155" customFormat="1" ht="20" customHeight="1" spans="1:9">
      <c r="A70" s="177">
        <v>56</v>
      </c>
      <c r="B70" s="173" t="s">
        <v>160</v>
      </c>
      <c r="C70" s="173" t="s">
        <v>94</v>
      </c>
      <c r="D70" s="168" t="s">
        <v>161</v>
      </c>
      <c r="E70" s="86" t="s">
        <v>31</v>
      </c>
      <c r="F70" s="86" t="s">
        <v>28</v>
      </c>
      <c r="G70" s="169">
        <v>1</v>
      </c>
      <c r="H70" s="170">
        <v>430</v>
      </c>
      <c r="I70" s="76"/>
    </row>
    <row r="71" s="155" customFormat="1" ht="20" customHeight="1" spans="1:9">
      <c r="A71" s="177">
        <v>57</v>
      </c>
      <c r="B71" s="229" t="s">
        <v>162</v>
      </c>
      <c r="C71" s="173" t="s">
        <v>163</v>
      </c>
      <c r="D71" s="173" t="s">
        <v>164</v>
      </c>
      <c r="E71" s="85" t="s">
        <v>27</v>
      </c>
      <c r="F71" s="86" t="s">
        <v>28</v>
      </c>
      <c r="G71" s="169">
        <v>1</v>
      </c>
      <c r="H71" s="170">
        <v>430</v>
      </c>
      <c r="I71" s="76" t="s">
        <v>165</v>
      </c>
    </row>
    <row r="72" s="155" customFormat="1" ht="20" customHeight="1" spans="1:9">
      <c r="A72" s="177">
        <v>58</v>
      </c>
      <c r="B72" s="229" t="s">
        <v>166</v>
      </c>
      <c r="C72" s="173" t="s">
        <v>163</v>
      </c>
      <c r="D72" s="173" t="s">
        <v>167</v>
      </c>
      <c r="E72" s="85" t="s">
        <v>31</v>
      </c>
      <c r="F72" s="86" t="s">
        <v>28</v>
      </c>
      <c r="G72" s="169">
        <v>1</v>
      </c>
      <c r="H72" s="170">
        <v>430</v>
      </c>
      <c r="I72" s="185"/>
    </row>
    <row r="73" s="155" customFormat="1" ht="20" customHeight="1" spans="1:9">
      <c r="A73" s="177">
        <v>59</v>
      </c>
      <c r="B73" s="226" t="s">
        <v>168</v>
      </c>
      <c r="C73" s="173" t="s">
        <v>163</v>
      </c>
      <c r="D73" s="173" t="s">
        <v>169</v>
      </c>
      <c r="E73" s="85" t="s">
        <v>31</v>
      </c>
      <c r="F73" s="86" t="s">
        <v>28</v>
      </c>
      <c r="G73" s="169">
        <v>1</v>
      </c>
      <c r="H73" s="170">
        <v>430</v>
      </c>
      <c r="I73" s="185"/>
    </row>
    <row r="74" s="155" customFormat="1" ht="20" customHeight="1" spans="1:9">
      <c r="A74" s="177">
        <v>60</v>
      </c>
      <c r="B74" s="226" t="s">
        <v>170</v>
      </c>
      <c r="C74" s="173" t="s">
        <v>163</v>
      </c>
      <c r="D74" s="176" t="s">
        <v>171</v>
      </c>
      <c r="E74" s="85" t="s">
        <v>31</v>
      </c>
      <c r="F74" s="85" t="s">
        <v>28</v>
      </c>
      <c r="G74" s="169">
        <v>2</v>
      </c>
      <c r="H74" s="170">
        <v>760</v>
      </c>
      <c r="I74" s="185"/>
    </row>
    <row r="75" s="155" customFormat="1" ht="20" customHeight="1" spans="1:9">
      <c r="A75" s="167"/>
      <c r="B75" s="176"/>
      <c r="C75" s="173"/>
      <c r="D75" s="168" t="s">
        <v>172</v>
      </c>
      <c r="E75" s="86" t="s">
        <v>27</v>
      </c>
      <c r="F75" s="86" t="s">
        <v>45</v>
      </c>
      <c r="G75" s="169"/>
      <c r="H75" s="170"/>
      <c r="I75" s="185"/>
    </row>
    <row r="76" s="155" customFormat="1" ht="20" customHeight="1" spans="1:9">
      <c r="A76" s="167">
        <v>61</v>
      </c>
      <c r="B76" s="229" t="s">
        <v>173</v>
      </c>
      <c r="C76" s="173" t="s">
        <v>163</v>
      </c>
      <c r="D76" s="173" t="s">
        <v>174</v>
      </c>
      <c r="E76" s="85" t="s">
        <v>31</v>
      </c>
      <c r="F76" s="86" t="s">
        <v>28</v>
      </c>
      <c r="G76" s="169">
        <v>1</v>
      </c>
      <c r="H76" s="170">
        <v>430</v>
      </c>
      <c r="I76" s="185"/>
    </row>
    <row r="77" s="155" customFormat="1" ht="20" customHeight="1" spans="1:9">
      <c r="A77" s="167">
        <v>62</v>
      </c>
      <c r="B77" s="229" t="s">
        <v>175</v>
      </c>
      <c r="C77" s="173" t="s">
        <v>163</v>
      </c>
      <c r="D77" s="173" t="s">
        <v>176</v>
      </c>
      <c r="E77" s="85" t="s">
        <v>31</v>
      </c>
      <c r="F77" s="86" t="s">
        <v>28</v>
      </c>
      <c r="G77" s="169">
        <v>1</v>
      </c>
      <c r="H77" s="170">
        <v>430</v>
      </c>
      <c r="I77" s="185"/>
    </row>
    <row r="78" s="155" customFormat="1" ht="20" customHeight="1" spans="1:9">
      <c r="A78" s="167">
        <v>63</v>
      </c>
      <c r="B78" s="229" t="s">
        <v>177</v>
      </c>
      <c r="C78" s="173" t="s">
        <v>163</v>
      </c>
      <c r="D78" s="173" t="s">
        <v>178</v>
      </c>
      <c r="E78" s="85" t="s">
        <v>31</v>
      </c>
      <c r="F78" s="86" t="s">
        <v>28</v>
      </c>
      <c r="G78" s="169">
        <v>1</v>
      </c>
      <c r="H78" s="170">
        <v>430</v>
      </c>
      <c r="I78" s="185"/>
    </row>
    <row r="79" s="155" customFormat="1" ht="20" customHeight="1" spans="1:9">
      <c r="A79" s="167">
        <v>64</v>
      </c>
      <c r="B79" s="229" t="s">
        <v>179</v>
      </c>
      <c r="C79" s="173" t="s">
        <v>163</v>
      </c>
      <c r="D79" s="173" t="s">
        <v>180</v>
      </c>
      <c r="E79" s="85" t="s">
        <v>27</v>
      </c>
      <c r="F79" s="86" t="s">
        <v>28</v>
      </c>
      <c r="G79" s="169">
        <v>1</v>
      </c>
      <c r="H79" s="170">
        <v>430</v>
      </c>
      <c r="I79" s="185"/>
    </row>
    <row r="80" s="155" customFormat="1" ht="20" customHeight="1" spans="1:9">
      <c r="A80" s="167">
        <v>65</v>
      </c>
      <c r="B80" s="229" t="s">
        <v>181</v>
      </c>
      <c r="C80" s="173" t="s">
        <v>163</v>
      </c>
      <c r="D80" s="173" t="s">
        <v>182</v>
      </c>
      <c r="E80" s="85" t="s">
        <v>27</v>
      </c>
      <c r="F80" s="85" t="s">
        <v>28</v>
      </c>
      <c r="G80" s="169">
        <v>1</v>
      </c>
      <c r="H80" s="176">
        <v>280</v>
      </c>
      <c r="I80" s="185"/>
    </row>
    <row r="81" s="155" customFormat="1" ht="20" customHeight="1" spans="1:9">
      <c r="A81" s="167">
        <v>66</v>
      </c>
      <c r="B81" s="226" t="s">
        <v>183</v>
      </c>
      <c r="C81" s="173" t="s">
        <v>163</v>
      </c>
      <c r="D81" s="173" t="s">
        <v>184</v>
      </c>
      <c r="E81" s="85" t="s">
        <v>27</v>
      </c>
      <c r="F81" s="86" t="s">
        <v>28</v>
      </c>
      <c r="G81" s="169">
        <v>1</v>
      </c>
      <c r="H81" s="176">
        <v>380</v>
      </c>
      <c r="I81" s="185"/>
    </row>
    <row r="82" s="155" customFormat="1" ht="20" customHeight="1" spans="1:9">
      <c r="A82" s="167">
        <v>67</v>
      </c>
      <c r="B82" s="226" t="s">
        <v>185</v>
      </c>
      <c r="C82" s="173" t="s">
        <v>163</v>
      </c>
      <c r="D82" s="173" t="s">
        <v>186</v>
      </c>
      <c r="E82" s="86" t="s">
        <v>27</v>
      </c>
      <c r="F82" s="86" t="s">
        <v>28</v>
      </c>
      <c r="G82" s="169">
        <v>2</v>
      </c>
      <c r="H82" s="176">
        <v>560</v>
      </c>
      <c r="I82" s="185"/>
    </row>
    <row r="83" s="155" customFormat="1" ht="20" customHeight="1" spans="1:9">
      <c r="A83" s="167"/>
      <c r="B83" s="176"/>
      <c r="C83" s="173"/>
      <c r="D83" s="168" t="s">
        <v>187</v>
      </c>
      <c r="E83" s="86" t="s">
        <v>31</v>
      </c>
      <c r="F83" s="86" t="s">
        <v>62</v>
      </c>
      <c r="G83" s="169"/>
      <c r="H83" s="170"/>
      <c r="I83" s="185"/>
    </row>
    <row r="84" s="155" customFormat="1" ht="20" customHeight="1" spans="1:9">
      <c r="A84" s="167">
        <v>68</v>
      </c>
      <c r="B84" s="226" t="s">
        <v>188</v>
      </c>
      <c r="C84" s="173" t="s">
        <v>163</v>
      </c>
      <c r="D84" s="173" t="s">
        <v>189</v>
      </c>
      <c r="E84" s="85" t="s">
        <v>31</v>
      </c>
      <c r="F84" s="86" t="s">
        <v>28</v>
      </c>
      <c r="G84" s="169">
        <v>1</v>
      </c>
      <c r="H84" s="176">
        <v>280</v>
      </c>
      <c r="I84" s="185"/>
    </row>
    <row r="85" s="155" customFormat="1" ht="20" customHeight="1" spans="1:9">
      <c r="A85" s="167">
        <v>69</v>
      </c>
      <c r="B85" s="226" t="s">
        <v>190</v>
      </c>
      <c r="C85" s="173" t="s">
        <v>163</v>
      </c>
      <c r="D85" s="173" t="s">
        <v>191</v>
      </c>
      <c r="E85" s="85" t="s">
        <v>27</v>
      </c>
      <c r="F85" s="85" t="s">
        <v>28</v>
      </c>
      <c r="G85" s="169">
        <v>2</v>
      </c>
      <c r="H85" s="176">
        <v>560</v>
      </c>
      <c r="I85" s="185"/>
    </row>
    <row r="86" s="155" customFormat="1" ht="20" customHeight="1" spans="1:9">
      <c r="A86" s="167"/>
      <c r="B86" s="176"/>
      <c r="C86" s="173"/>
      <c r="D86" s="168" t="s">
        <v>192</v>
      </c>
      <c r="E86" s="86" t="s">
        <v>31</v>
      </c>
      <c r="F86" s="86" t="s">
        <v>62</v>
      </c>
      <c r="G86" s="169"/>
      <c r="H86" s="170"/>
      <c r="I86" s="185"/>
    </row>
    <row r="87" s="155" customFormat="1" ht="20" customHeight="1" spans="1:9">
      <c r="A87" s="167">
        <v>70</v>
      </c>
      <c r="B87" s="226" t="s">
        <v>193</v>
      </c>
      <c r="C87" s="173" t="s">
        <v>163</v>
      </c>
      <c r="D87" s="173" t="s">
        <v>194</v>
      </c>
      <c r="E87" s="85" t="s">
        <v>27</v>
      </c>
      <c r="F87" s="85" t="s">
        <v>28</v>
      </c>
      <c r="G87" s="169">
        <v>2</v>
      </c>
      <c r="H87" s="176">
        <v>560</v>
      </c>
      <c r="I87" s="185"/>
    </row>
    <row r="88" s="155" customFormat="1" ht="20" customHeight="1" spans="1:9">
      <c r="A88" s="187"/>
      <c r="B88" s="187"/>
      <c r="C88" s="187"/>
      <c r="D88" s="173" t="s">
        <v>195</v>
      </c>
      <c r="E88" s="85" t="s">
        <v>31</v>
      </c>
      <c r="F88" s="85" t="s">
        <v>49</v>
      </c>
      <c r="G88" s="188"/>
      <c r="H88" s="187"/>
      <c r="I88" s="185"/>
    </row>
    <row r="89" s="155" customFormat="1" ht="20" customHeight="1" spans="1:9">
      <c r="A89" s="167">
        <v>71</v>
      </c>
      <c r="B89" s="226" t="s">
        <v>196</v>
      </c>
      <c r="C89" s="173" t="s">
        <v>163</v>
      </c>
      <c r="D89" s="173" t="s">
        <v>197</v>
      </c>
      <c r="E89" s="85" t="s">
        <v>31</v>
      </c>
      <c r="F89" s="86" t="s">
        <v>28</v>
      </c>
      <c r="G89" s="169">
        <v>1</v>
      </c>
      <c r="H89" s="176">
        <v>280</v>
      </c>
      <c r="I89" s="185"/>
    </row>
    <row r="90" s="155" customFormat="1" ht="20" customHeight="1" spans="1:9">
      <c r="A90" s="167">
        <v>72</v>
      </c>
      <c r="B90" s="173" t="s">
        <v>198</v>
      </c>
      <c r="C90" s="168" t="s">
        <v>94</v>
      </c>
      <c r="D90" s="168" t="s">
        <v>199</v>
      </c>
      <c r="E90" s="86" t="s">
        <v>31</v>
      </c>
      <c r="F90" s="86" t="s">
        <v>28</v>
      </c>
      <c r="G90" s="169">
        <v>2</v>
      </c>
      <c r="H90" s="170">
        <v>860</v>
      </c>
      <c r="I90" s="168"/>
    </row>
    <row r="91" s="155" customFormat="1" ht="20" customHeight="1" spans="1:9">
      <c r="A91" s="167"/>
      <c r="B91" s="168"/>
      <c r="C91" s="168"/>
      <c r="D91" s="168" t="s">
        <v>200</v>
      </c>
      <c r="E91" s="86" t="s">
        <v>27</v>
      </c>
      <c r="F91" s="86" t="s">
        <v>51</v>
      </c>
      <c r="G91" s="169"/>
      <c r="H91" s="170"/>
      <c r="I91" s="201"/>
    </row>
    <row r="92" s="155" customFormat="1" ht="20" customHeight="1" spans="1:9">
      <c r="A92" s="167">
        <v>73</v>
      </c>
      <c r="B92" s="189" t="s">
        <v>201</v>
      </c>
      <c r="C92" s="173" t="s">
        <v>53</v>
      </c>
      <c r="D92" s="173" t="s">
        <v>202</v>
      </c>
      <c r="E92" s="85" t="s">
        <v>31</v>
      </c>
      <c r="F92" s="86" t="s">
        <v>28</v>
      </c>
      <c r="G92" s="169">
        <v>1</v>
      </c>
      <c r="H92" s="170">
        <v>430</v>
      </c>
      <c r="I92" s="76"/>
    </row>
    <row r="93" s="155" customFormat="1" ht="20" customHeight="1" spans="1:9">
      <c r="A93" s="167">
        <v>74</v>
      </c>
      <c r="B93" s="189" t="s">
        <v>203</v>
      </c>
      <c r="C93" s="173" t="s">
        <v>53</v>
      </c>
      <c r="D93" s="173" t="s">
        <v>204</v>
      </c>
      <c r="E93" s="85" t="s">
        <v>27</v>
      </c>
      <c r="F93" s="86" t="s">
        <v>28</v>
      </c>
      <c r="G93" s="169">
        <v>1</v>
      </c>
      <c r="H93" s="170">
        <v>430</v>
      </c>
      <c r="I93" s="76"/>
    </row>
    <row r="94" s="155" customFormat="1" ht="20" customHeight="1" spans="1:9">
      <c r="A94" s="167">
        <v>75</v>
      </c>
      <c r="B94" s="79" t="s">
        <v>205</v>
      </c>
      <c r="C94" s="190" t="s">
        <v>94</v>
      </c>
      <c r="D94" s="190" t="s">
        <v>206</v>
      </c>
      <c r="E94" s="82" t="s">
        <v>27</v>
      </c>
      <c r="F94" s="86" t="s">
        <v>28</v>
      </c>
      <c r="G94" s="191">
        <v>1</v>
      </c>
      <c r="H94" s="192">
        <v>400</v>
      </c>
      <c r="I94" s="202" t="s">
        <v>207</v>
      </c>
    </row>
    <row r="95" s="155" customFormat="1" ht="20" customHeight="1" spans="1:9">
      <c r="A95" s="167">
        <v>76</v>
      </c>
      <c r="B95" s="79" t="s">
        <v>208</v>
      </c>
      <c r="C95" s="168" t="s">
        <v>94</v>
      </c>
      <c r="D95" s="73" t="s">
        <v>209</v>
      </c>
      <c r="E95" s="73" t="s">
        <v>27</v>
      </c>
      <c r="F95" s="73" t="s">
        <v>28</v>
      </c>
      <c r="G95" s="193">
        <v>2</v>
      </c>
      <c r="H95" s="166">
        <v>800</v>
      </c>
      <c r="I95" s="203" t="s">
        <v>210</v>
      </c>
    </row>
    <row r="96" s="155" customFormat="1" ht="20" customHeight="1" spans="1:9">
      <c r="A96" s="194"/>
      <c r="B96" s="188"/>
      <c r="C96" s="194"/>
      <c r="D96" s="168" t="s">
        <v>211</v>
      </c>
      <c r="E96" s="86" t="s">
        <v>31</v>
      </c>
      <c r="F96" s="86" t="s">
        <v>41</v>
      </c>
      <c r="G96" s="169"/>
      <c r="H96" s="170"/>
      <c r="I96" s="43"/>
    </row>
    <row r="97" s="155" customFormat="1" ht="20" customHeight="1" spans="1:9">
      <c r="A97" s="105">
        <v>77</v>
      </c>
      <c r="B97" s="79" t="s">
        <v>212</v>
      </c>
      <c r="C97" s="173" t="s">
        <v>163</v>
      </c>
      <c r="D97" s="105" t="s">
        <v>213</v>
      </c>
      <c r="E97" s="86" t="s">
        <v>27</v>
      </c>
      <c r="F97" s="86" t="s">
        <v>28</v>
      </c>
      <c r="G97" s="169">
        <v>1</v>
      </c>
      <c r="H97" s="170">
        <v>430</v>
      </c>
      <c r="I97" s="43" t="s">
        <v>214</v>
      </c>
    </row>
    <row r="98" s="155" customFormat="1" ht="20" customHeight="1" spans="1:9">
      <c r="A98" s="105">
        <v>78</v>
      </c>
      <c r="B98" s="79" t="s">
        <v>215</v>
      </c>
      <c r="C98" s="173" t="s">
        <v>53</v>
      </c>
      <c r="D98" s="105" t="s">
        <v>216</v>
      </c>
      <c r="E98" s="86" t="s">
        <v>31</v>
      </c>
      <c r="F98" s="86" t="s">
        <v>28</v>
      </c>
      <c r="G98" s="169">
        <v>3</v>
      </c>
      <c r="H98" s="175">
        <v>1290</v>
      </c>
      <c r="I98" s="204" t="s">
        <v>217</v>
      </c>
    </row>
    <row r="99" s="155" customFormat="1" ht="20" customHeight="1" spans="1:9">
      <c r="A99" s="194"/>
      <c r="B99" s="188"/>
      <c r="C99" s="105"/>
      <c r="D99" s="168" t="s">
        <v>218</v>
      </c>
      <c r="E99" s="86" t="s">
        <v>27</v>
      </c>
      <c r="F99" s="86" t="s">
        <v>51</v>
      </c>
      <c r="G99" s="169"/>
      <c r="H99" s="170"/>
      <c r="I99" s="204"/>
    </row>
    <row r="100" s="155" customFormat="1" ht="20" customHeight="1" spans="1:9">
      <c r="A100" s="194"/>
      <c r="B100" s="188"/>
      <c r="C100" s="105"/>
      <c r="D100" s="93" t="s">
        <v>219</v>
      </c>
      <c r="E100" s="105" t="s">
        <v>31</v>
      </c>
      <c r="F100" s="105" t="s">
        <v>220</v>
      </c>
      <c r="G100" s="195"/>
      <c r="H100" s="188"/>
      <c r="I100" s="43"/>
    </row>
    <row r="101" s="155" customFormat="1" ht="20" customHeight="1" spans="1:9">
      <c r="A101" s="165">
        <v>79</v>
      </c>
      <c r="B101" s="79" t="s">
        <v>221</v>
      </c>
      <c r="C101" s="173" t="s">
        <v>53</v>
      </c>
      <c r="D101" s="93" t="s">
        <v>222</v>
      </c>
      <c r="E101" s="105" t="s">
        <v>27</v>
      </c>
      <c r="F101" s="105" t="s">
        <v>28</v>
      </c>
      <c r="G101" s="195">
        <v>1</v>
      </c>
      <c r="H101" s="192">
        <v>400</v>
      </c>
      <c r="I101" s="42" t="s">
        <v>223</v>
      </c>
    </row>
    <row r="102" s="155" customFormat="1" ht="26" customHeight="1" spans="1:9">
      <c r="A102" s="165">
        <v>80</v>
      </c>
      <c r="B102" s="171" t="s">
        <v>224</v>
      </c>
      <c r="C102" s="173" t="s">
        <v>94</v>
      </c>
      <c r="D102" s="105" t="s">
        <v>225</v>
      </c>
      <c r="E102" s="86" t="s">
        <v>27</v>
      </c>
      <c r="F102" s="86" t="s">
        <v>28</v>
      </c>
      <c r="G102" s="169">
        <v>1</v>
      </c>
      <c r="H102" s="170">
        <v>430</v>
      </c>
      <c r="I102" s="205" t="s">
        <v>226</v>
      </c>
    </row>
    <row r="103" s="155" customFormat="1" ht="20" customHeight="1" spans="1:10">
      <c r="A103" s="165">
        <v>81</v>
      </c>
      <c r="B103" s="171" t="s">
        <v>227</v>
      </c>
      <c r="C103" s="168" t="s">
        <v>94</v>
      </c>
      <c r="D103" s="168" t="s">
        <v>228</v>
      </c>
      <c r="E103" s="168" t="s">
        <v>27</v>
      </c>
      <c r="F103" s="168" t="s">
        <v>28</v>
      </c>
      <c r="G103" s="75">
        <v>1</v>
      </c>
      <c r="H103" s="192">
        <v>400</v>
      </c>
      <c r="I103" s="206" t="s">
        <v>229</v>
      </c>
      <c r="J103" s="155" t="s">
        <v>230</v>
      </c>
    </row>
    <row r="104" s="155" customFormat="1" ht="20" customHeight="1" spans="1:10">
      <c r="A104" s="165">
        <v>82</v>
      </c>
      <c r="B104" s="189" t="s">
        <v>231</v>
      </c>
      <c r="C104" s="168" t="s">
        <v>94</v>
      </c>
      <c r="D104" s="168" t="s">
        <v>232</v>
      </c>
      <c r="E104" s="168" t="s">
        <v>27</v>
      </c>
      <c r="F104" s="168" t="s">
        <v>28</v>
      </c>
      <c r="G104" s="75">
        <v>1</v>
      </c>
      <c r="H104" s="192">
        <v>400</v>
      </c>
      <c r="I104" s="42" t="s">
        <v>233</v>
      </c>
      <c r="J104" s="155" t="s">
        <v>234</v>
      </c>
    </row>
    <row r="105" s="155" customFormat="1" ht="20" customHeight="1" spans="1:9">
      <c r="A105" s="165">
        <v>83</v>
      </c>
      <c r="B105" s="171" t="s">
        <v>235</v>
      </c>
      <c r="C105" s="168" t="s">
        <v>53</v>
      </c>
      <c r="D105" s="168" t="s">
        <v>236</v>
      </c>
      <c r="E105" s="168" t="s">
        <v>31</v>
      </c>
      <c r="F105" s="168" t="s">
        <v>28</v>
      </c>
      <c r="G105" s="75">
        <v>2</v>
      </c>
      <c r="H105" s="170">
        <v>860</v>
      </c>
      <c r="I105" s="206" t="s">
        <v>237</v>
      </c>
    </row>
    <row r="106" s="155" customFormat="1" ht="20" customHeight="1" spans="1:9">
      <c r="A106" s="165"/>
      <c r="B106" s="189"/>
      <c r="C106" s="168"/>
      <c r="D106" s="168" t="s">
        <v>238</v>
      </c>
      <c r="E106" s="168" t="s">
        <v>31</v>
      </c>
      <c r="F106" s="168" t="s">
        <v>41</v>
      </c>
      <c r="G106" s="75"/>
      <c r="H106" s="168"/>
      <c r="I106" s="206"/>
    </row>
    <row r="107" s="155" customFormat="1" ht="20" customHeight="1" spans="1:9">
      <c r="A107" s="165">
        <v>84</v>
      </c>
      <c r="B107" s="189" t="s">
        <v>239</v>
      </c>
      <c r="C107" s="168" t="s">
        <v>163</v>
      </c>
      <c r="D107" s="168" t="s">
        <v>240</v>
      </c>
      <c r="E107" s="86" t="s">
        <v>31</v>
      </c>
      <c r="F107" s="102" t="s">
        <v>28</v>
      </c>
      <c r="G107" s="169">
        <v>1</v>
      </c>
      <c r="H107" s="170">
        <v>430</v>
      </c>
      <c r="I107" s="207" t="s">
        <v>241</v>
      </c>
    </row>
    <row r="108" s="155" customFormat="1" ht="20" customHeight="1" spans="1:9">
      <c r="A108" s="165">
        <v>85</v>
      </c>
      <c r="B108" s="189" t="s">
        <v>242</v>
      </c>
      <c r="C108" s="173" t="s">
        <v>94</v>
      </c>
      <c r="D108" s="93" t="s">
        <v>243</v>
      </c>
      <c r="E108" s="105" t="s">
        <v>31</v>
      </c>
      <c r="F108" s="105" t="s">
        <v>28</v>
      </c>
      <c r="G108" s="195">
        <v>1</v>
      </c>
      <c r="H108" s="170">
        <v>400</v>
      </c>
      <c r="I108" s="42" t="s">
        <v>244</v>
      </c>
    </row>
    <row r="109" s="155" customFormat="1" ht="20" customHeight="1" spans="1:9">
      <c r="A109" s="165">
        <v>86</v>
      </c>
      <c r="B109" s="189" t="s">
        <v>245</v>
      </c>
      <c r="C109" s="168" t="s">
        <v>25</v>
      </c>
      <c r="D109" s="168" t="s">
        <v>246</v>
      </c>
      <c r="E109" s="86" t="s">
        <v>31</v>
      </c>
      <c r="F109" s="102" t="s">
        <v>28</v>
      </c>
      <c r="G109" s="169">
        <v>1</v>
      </c>
      <c r="H109" s="170">
        <v>400</v>
      </c>
      <c r="I109" s="42" t="s">
        <v>247</v>
      </c>
    </row>
    <row r="110" s="155" customFormat="1" ht="26" customHeight="1" spans="1:9">
      <c r="A110" s="165">
        <v>87</v>
      </c>
      <c r="B110" s="189"/>
      <c r="C110" s="168" t="s">
        <v>53</v>
      </c>
      <c r="D110" s="168" t="s">
        <v>248</v>
      </c>
      <c r="E110" s="86" t="s">
        <v>31</v>
      </c>
      <c r="F110" s="102" t="s">
        <v>28</v>
      </c>
      <c r="G110" s="169">
        <v>1</v>
      </c>
      <c r="H110" s="170">
        <v>430</v>
      </c>
      <c r="I110" s="42" t="s">
        <v>249</v>
      </c>
    </row>
    <row r="111" s="155" customFormat="1" ht="26" customHeight="1" spans="1:9">
      <c r="A111" s="165">
        <v>88</v>
      </c>
      <c r="B111" s="189"/>
      <c r="C111" s="168" t="s">
        <v>94</v>
      </c>
      <c r="D111" s="168" t="s">
        <v>250</v>
      </c>
      <c r="E111" s="86" t="s">
        <v>31</v>
      </c>
      <c r="F111" s="102" t="s">
        <v>28</v>
      </c>
      <c r="G111" s="169">
        <v>1</v>
      </c>
      <c r="H111" s="170">
        <v>430</v>
      </c>
      <c r="I111" s="42" t="s">
        <v>251</v>
      </c>
    </row>
    <row r="112" s="155" customFormat="1" customHeight="1" spans="1:9">
      <c r="A112" s="196" t="s">
        <v>13</v>
      </c>
      <c r="B112" s="197"/>
      <c r="C112" s="198"/>
      <c r="D112" s="185"/>
      <c r="E112" s="185"/>
      <c r="F112" s="199"/>
      <c r="G112" s="200">
        <f>SUM(G3:G111)</f>
        <v>109</v>
      </c>
      <c r="H112" s="200">
        <f>SUM(H3:H111)</f>
        <v>43430</v>
      </c>
      <c r="I112" s="86"/>
    </row>
    <row r="113" s="155" customFormat="1" customHeight="1" spans="1:9">
      <c r="A113" s="158"/>
      <c r="B113" s="171"/>
      <c r="C113" s="160"/>
      <c r="D113" s="160"/>
      <c r="E113" s="160"/>
      <c r="F113" s="161"/>
      <c r="G113" s="162"/>
      <c r="H113" s="160"/>
      <c r="I113" s="158"/>
    </row>
    <row r="114" s="157" customFormat="1" customHeight="1" spans="1:9">
      <c r="A114" s="158"/>
      <c r="B114" s="171"/>
      <c r="C114" s="160"/>
      <c r="D114" s="160"/>
      <c r="E114" s="160"/>
      <c r="F114" s="161"/>
      <c r="G114" s="162"/>
      <c r="H114" s="160"/>
      <c r="I114" s="158"/>
    </row>
    <row r="115" s="157" customFormat="1" customHeight="1" spans="1:9">
      <c r="A115" s="158"/>
      <c r="B115" s="171"/>
      <c r="C115" s="160"/>
      <c r="D115" s="160"/>
      <c r="E115" s="160"/>
      <c r="F115" s="161"/>
      <c r="G115" s="162"/>
      <c r="H115" s="160"/>
      <c r="I115" s="158"/>
    </row>
    <row r="116" s="157" customFormat="1" customHeight="1" spans="1:9">
      <c r="A116" s="158"/>
      <c r="B116" s="171"/>
      <c r="C116" s="160"/>
      <c r="D116" s="160"/>
      <c r="E116" s="160"/>
      <c r="F116" s="161"/>
      <c r="G116" s="162"/>
      <c r="H116" s="160"/>
      <c r="I116" s="158"/>
    </row>
  </sheetData>
  <mergeCells count="5">
    <mergeCell ref="A1:I1"/>
    <mergeCell ref="A112:C112"/>
    <mergeCell ref="I95:I96"/>
    <mergeCell ref="I98:I100"/>
    <mergeCell ref="I105:I106"/>
  </mergeCells>
  <conditionalFormatting sqref="D100"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D101"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D108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503472222222222" right="0.503472222222222" top="0.751388888888889" bottom="0.554861111111111" header="0.298611111111111" footer="0.298611111111111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workbookViewId="0">
      <selection activeCell="H2" sqref="H$1:H$1048576"/>
    </sheetView>
  </sheetViews>
  <sheetFormatPr defaultColWidth="9" defaultRowHeight="13.5"/>
  <cols>
    <col min="1" max="1" width="6.75" style="119" customWidth="1"/>
    <col min="2" max="2" width="10.375" style="119" customWidth="1"/>
    <col min="3" max="3" width="21.75" style="119" customWidth="1"/>
    <col min="4" max="5" width="11.625" style="119" customWidth="1"/>
    <col min="6" max="6" width="10.375" style="119" customWidth="1"/>
    <col min="7" max="7" width="11.375" style="119" customWidth="1"/>
    <col min="8" max="8" width="16.5" style="119" customWidth="1"/>
    <col min="9" max="9" width="13.875" style="120" customWidth="1"/>
    <col min="10" max="16384" width="9" style="119"/>
  </cols>
  <sheetData>
    <row r="1" s="119" customFormat="1" ht="22.5" spans="1:9">
      <c r="A1" s="121" t="s">
        <v>252</v>
      </c>
      <c r="B1" s="121"/>
      <c r="C1" s="122"/>
      <c r="D1" s="121"/>
      <c r="E1" s="121"/>
      <c r="F1" s="121"/>
      <c r="G1" s="121"/>
      <c r="H1" s="121"/>
      <c r="I1" s="120"/>
    </row>
    <row r="2" s="119" customFormat="1" ht="30" customHeight="1" spans="1:9">
      <c r="A2" s="123" t="s">
        <v>2</v>
      </c>
      <c r="B2" s="123" t="s">
        <v>17</v>
      </c>
      <c r="C2" s="124" t="s">
        <v>253</v>
      </c>
      <c r="D2" s="123" t="s">
        <v>254</v>
      </c>
      <c r="E2" s="123" t="s">
        <v>255</v>
      </c>
      <c r="F2" s="123" t="s">
        <v>256</v>
      </c>
      <c r="G2" s="123" t="s">
        <v>257</v>
      </c>
      <c r="H2" s="123" t="s">
        <v>23</v>
      </c>
      <c r="I2" s="120"/>
    </row>
    <row r="3" s="119" customFormat="1" ht="18" customHeight="1" spans="1:9">
      <c r="A3" s="125">
        <v>1</v>
      </c>
      <c r="B3" s="108" t="s">
        <v>258</v>
      </c>
      <c r="C3" s="96" t="s">
        <v>259</v>
      </c>
      <c r="D3" s="108" t="s">
        <v>260</v>
      </c>
      <c r="E3" s="126" t="s">
        <v>28</v>
      </c>
      <c r="F3" s="108">
        <v>1</v>
      </c>
      <c r="G3" s="7">
        <v>430</v>
      </c>
      <c r="H3" s="126" t="s">
        <v>261</v>
      </c>
      <c r="I3" s="120"/>
    </row>
    <row r="4" s="119" customFormat="1" ht="18" customHeight="1" spans="1:9">
      <c r="A4" s="127">
        <v>2</v>
      </c>
      <c r="B4" s="103" t="s">
        <v>258</v>
      </c>
      <c r="C4" s="230" t="s">
        <v>262</v>
      </c>
      <c r="D4" s="103" t="s">
        <v>263</v>
      </c>
      <c r="E4" s="116" t="s">
        <v>28</v>
      </c>
      <c r="F4" s="103">
        <v>2</v>
      </c>
      <c r="G4" s="103">
        <v>800</v>
      </c>
      <c r="H4" s="116" t="s">
        <v>261</v>
      </c>
      <c r="I4" s="120"/>
    </row>
    <row r="5" s="119" customFormat="1" ht="18" customHeight="1" spans="1:9">
      <c r="A5" s="127"/>
      <c r="B5" s="103"/>
      <c r="C5" s="103"/>
      <c r="D5" s="103" t="s">
        <v>264</v>
      </c>
      <c r="E5" s="116" t="s">
        <v>51</v>
      </c>
      <c r="F5" s="103"/>
      <c r="G5" s="103"/>
      <c r="H5" s="116"/>
      <c r="I5" s="120"/>
    </row>
    <row r="6" s="119" customFormat="1" ht="18" customHeight="1" spans="1:9">
      <c r="A6" s="125">
        <v>3</v>
      </c>
      <c r="B6" s="108" t="s">
        <v>258</v>
      </c>
      <c r="C6" s="231" t="s">
        <v>265</v>
      </c>
      <c r="D6" s="108" t="s">
        <v>266</v>
      </c>
      <c r="E6" s="126" t="s">
        <v>28</v>
      </c>
      <c r="F6" s="108">
        <v>1</v>
      </c>
      <c r="G6" s="127">
        <v>400</v>
      </c>
      <c r="H6" s="126" t="s">
        <v>261</v>
      </c>
      <c r="I6" s="120"/>
    </row>
    <row r="7" s="119" customFormat="1" ht="18" customHeight="1" spans="1:9">
      <c r="A7" s="125">
        <v>4</v>
      </c>
      <c r="B7" s="108" t="s">
        <v>258</v>
      </c>
      <c r="C7" s="96" t="s">
        <v>267</v>
      </c>
      <c r="D7" s="108" t="s">
        <v>268</v>
      </c>
      <c r="E7" s="126" t="s">
        <v>28</v>
      </c>
      <c r="F7" s="108">
        <v>1</v>
      </c>
      <c r="G7" s="127">
        <v>400</v>
      </c>
      <c r="H7" s="126" t="s">
        <v>261</v>
      </c>
      <c r="I7" s="120"/>
    </row>
    <row r="8" s="119" customFormat="1" ht="18" customHeight="1" spans="1:9">
      <c r="A8" s="125">
        <v>5</v>
      </c>
      <c r="B8" s="108" t="s">
        <v>258</v>
      </c>
      <c r="C8" s="96" t="s">
        <v>269</v>
      </c>
      <c r="D8" s="108" t="s">
        <v>270</v>
      </c>
      <c r="E8" s="126" t="s">
        <v>28</v>
      </c>
      <c r="F8" s="108">
        <v>1</v>
      </c>
      <c r="G8" s="127">
        <v>400</v>
      </c>
      <c r="H8" s="126" t="s">
        <v>261</v>
      </c>
      <c r="I8" s="120"/>
    </row>
    <row r="9" s="119" customFormat="1" ht="18" customHeight="1" spans="1:9">
      <c r="A9" s="125">
        <v>6</v>
      </c>
      <c r="B9" s="103" t="s">
        <v>258</v>
      </c>
      <c r="C9" s="230" t="s">
        <v>271</v>
      </c>
      <c r="D9" s="103" t="s">
        <v>272</v>
      </c>
      <c r="E9" s="116" t="s">
        <v>28</v>
      </c>
      <c r="F9" s="103">
        <v>1</v>
      </c>
      <c r="G9" s="7">
        <v>430</v>
      </c>
      <c r="H9" s="116" t="s">
        <v>261</v>
      </c>
      <c r="I9" s="120"/>
    </row>
    <row r="10" s="119" customFormat="1" ht="18" customHeight="1" spans="1:9">
      <c r="A10" s="125">
        <v>7</v>
      </c>
      <c r="B10" s="108" t="s">
        <v>258</v>
      </c>
      <c r="C10" s="128" t="s">
        <v>273</v>
      </c>
      <c r="D10" s="108" t="s">
        <v>274</v>
      </c>
      <c r="E10" s="126" t="s">
        <v>28</v>
      </c>
      <c r="F10" s="108">
        <v>1</v>
      </c>
      <c r="G10" s="7">
        <v>430</v>
      </c>
      <c r="H10" s="126" t="s">
        <v>261</v>
      </c>
      <c r="I10" s="120"/>
    </row>
    <row r="11" s="119" customFormat="1" ht="18" customHeight="1" spans="1:9">
      <c r="A11" s="125">
        <v>8</v>
      </c>
      <c r="B11" s="108" t="s">
        <v>258</v>
      </c>
      <c r="C11" s="128" t="s">
        <v>275</v>
      </c>
      <c r="D11" s="108" t="s">
        <v>276</v>
      </c>
      <c r="E11" s="126" t="s">
        <v>28</v>
      </c>
      <c r="F11" s="108">
        <v>1</v>
      </c>
      <c r="G11" s="7">
        <v>430</v>
      </c>
      <c r="H11" s="126" t="s">
        <v>261</v>
      </c>
      <c r="I11" s="120"/>
    </row>
    <row r="12" s="119" customFormat="1" ht="18" customHeight="1" spans="1:9">
      <c r="A12" s="125">
        <v>9</v>
      </c>
      <c r="B12" s="108" t="s">
        <v>258</v>
      </c>
      <c r="C12" s="128" t="s">
        <v>277</v>
      </c>
      <c r="D12" s="108" t="s">
        <v>278</v>
      </c>
      <c r="E12" s="108" t="s">
        <v>28</v>
      </c>
      <c r="F12" s="108">
        <v>1</v>
      </c>
      <c r="G12" s="7">
        <v>430</v>
      </c>
      <c r="H12" s="126" t="s">
        <v>261</v>
      </c>
      <c r="I12" s="120"/>
    </row>
    <row r="13" s="119" customFormat="1" ht="18" customHeight="1" spans="1:9">
      <c r="A13" s="125">
        <v>10</v>
      </c>
      <c r="B13" s="108" t="s">
        <v>258</v>
      </c>
      <c r="C13" s="128" t="s">
        <v>279</v>
      </c>
      <c r="D13" s="108" t="s">
        <v>280</v>
      </c>
      <c r="E13" s="108" t="s">
        <v>28</v>
      </c>
      <c r="F13" s="108">
        <v>1</v>
      </c>
      <c r="G13" s="7">
        <v>430</v>
      </c>
      <c r="H13" s="126" t="s">
        <v>261</v>
      </c>
      <c r="I13" s="120"/>
    </row>
    <row r="14" s="119" customFormat="1" ht="18" customHeight="1" spans="1:9">
      <c r="A14" s="125">
        <v>11</v>
      </c>
      <c r="B14" s="108" t="s">
        <v>258</v>
      </c>
      <c r="C14" s="96" t="s">
        <v>281</v>
      </c>
      <c r="D14" s="108" t="s">
        <v>282</v>
      </c>
      <c r="E14" s="108" t="s">
        <v>28</v>
      </c>
      <c r="F14" s="108">
        <v>1</v>
      </c>
      <c r="G14" s="7">
        <v>430</v>
      </c>
      <c r="H14" s="126" t="s">
        <v>261</v>
      </c>
      <c r="I14" s="120"/>
    </row>
    <row r="15" s="119" customFormat="1" ht="18" customHeight="1" spans="1:9">
      <c r="A15" s="125">
        <v>12</v>
      </c>
      <c r="B15" s="108" t="s">
        <v>258</v>
      </c>
      <c r="C15" s="128" t="s">
        <v>283</v>
      </c>
      <c r="D15" s="108" t="s">
        <v>284</v>
      </c>
      <c r="E15" s="108" t="s">
        <v>28</v>
      </c>
      <c r="F15" s="108">
        <v>1</v>
      </c>
      <c r="G15" s="7">
        <v>430</v>
      </c>
      <c r="H15" s="126" t="s">
        <v>261</v>
      </c>
      <c r="I15" s="120"/>
    </row>
    <row r="16" s="119" customFormat="1" ht="18" customHeight="1" spans="1:9">
      <c r="A16" s="125">
        <v>13</v>
      </c>
      <c r="B16" s="108" t="s">
        <v>258</v>
      </c>
      <c r="C16" s="230" t="s">
        <v>285</v>
      </c>
      <c r="D16" s="103" t="s">
        <v>286</v>
      </c>
      <c r="E16" s="108" t="s">
        <v>28</v>
      </c>
      <c r="F16" s="103">
        <v>1</v>
      </c>
      <c r="G16" s="7">
        <v>430</v>
      </c>
      <c r="H16" s="126" t="s">
        <v>261</v>
      </c>
      <c r="I16" s="120"/>
    </row>
    <row r="17" s="119" customFormat="1" ht="18" customHeight="1" spans="1:9">
      <c r="A17" s="125">
        <v>14</v>
      </c>
      <c r="B17" s="108" t="s">
        <v>258</v>
      </c>
      <c r="C17" s="128" t="s">
        <v>287</v>
      </c>
      <c r="D17" s="108" t="s">
        <v>288</v>
      </c>
      <c r="E17" s="108" t="s">
        <v>28</v>
      </c>
      <c r="F17" s="108">
        <v>1</v>
      </c>
      <c r="G17" s="7">
        <v>430</v>
      </c>
      <c r="H17" s="126" t="s">
        <v>261</v>
      </c>
      <c r="I17" s="120"/>
    </row>
    <row r="18" s="119" customFormat="1" ht="18" customHeight="1" spans="1:9">
      <c r="A18" s="125">
        <v>15</v>
      </c>
      <c r="B18" s="108" t="s">
        <v>258</v>
      </c>
      <c r="C18" s="128" t="s">
        <v>289</v>
      </c>
      <c r="D18" s="108" t="s">
        <v>290</v>
      </c>
      <c r="E18" s="108" t="s">
        <v>28</v>
      </c>
      <c r="F18" s="108">
        <v>1</v>
      </c>
      <c r="G18" s="127">
        <v>400</v>
      </c>
      <c r="H18" s="126" t="s">
        <v>261</v>
      </c>
      <c r="I18" s="120"/>
    </row>
    <row r="19" s="119" customFormat="1" ht="18" customHeight="1" spans="1:9">
      <c r="A19" s="125">
        <v>16</v>
      </c>
      <c r="B19" s="108" t="s">
        <v>258</v>
      </c>
      <c r="C19" s="96" t="s">
        <v>291</v>
      </c>
      <c r="D19" s="108" t="s">
        <v>292</v>
      </c>
      <c r="E19" s="108" t="s">
        <v>28</v>
      </c>
      <c r="F19" s="108">
        <v>1</v>
      </c>
      <c r="G19" s="7">
        <v>430</v>
      </c>
      <c r="H19" s="126" t="s">
        <v>261</v>
      </c>
      <c r="I19" s="150"/>
    </row>
    <row r="20" s="119" customFormat="1" ht="18" customHeight="1" spans="1:9">
      <c r="A20" s="125">
        <v>17</v>
      </c>
      <c r="B20" s="108" t="s">
        <v>258</v>
      </c>
      <c r="C20" s="128" t="s">
        <v>293</v>
      </c>
      <c r="D20" s="108" t="s">
        <v>294</v>
      </c>
      <c r="E20" s="108" t="s">
        <v>28</v>
      </c>
      <c r="F20" s="108">
        <v>1</v>
      </c>
      <c r="G20" s="7">
        <v>430</v>
      </c>
      <c r="H20" s="126" t="s">
        <v>261</v>
      </c>
      <c r="I20" s="120"/>
    </row>
    <row r="21" s="119" customFormat="1" ht="18" customHeight="1" spans="1:9">
      <c r="A21" s="125">
        <v>18</v>
      </c>
      <c r="B21" s="108" t="s">
        <v>258</v>
      </c>
      <c r="C21" s="128" t="s">
        <v>295</v>
      </c>
      <c r="D21" s="108" t="s">
        <v>296</v>
      </c>
      <c r="E21" s="108" t="s">
        <v>28</v>
      </c>
      <c r="F21" s="108">
        <v>1</v>
      </c>
      <c r="G21" s="7">
        <v>430</v>
      </c>
      <c r="H21" s="126" t="s">
        <v>261</v>
      </c>
      <c r="I21" s="120"/>
    </row>
    <row r="22" s="119" customFormat="1" ht="18" customHeight="1" spans="1:9">
      <c r="A22" s="125">
        <v>19</v>
      </c>
      <c r="B22" s="129" t="s">
        <v>258</v>
      </c>
      <c r="C22" s="232" t="s">
        <v>297</v>
      </c>
      <c r="D22" s="130" t="s">
        <v>298</v>
      </c>
      <c r="E22" s="7" t="s">
        <v>28</v>
      </c>
      <c r="F22" s="131">
        <v>1</v>
      </c>
      <c r="G22" s="7">
        <v>430</v>
      </c>
      <c r="H22" s="131" t="s">
        <v>261</v>
      </c>
      <c r="I22" s="120"/>
    </row>
    <row r="23" s="119" customFormat="1" ht="18" customHeight="1" spans="1:9">
      <c r="A23" s="125">
        <v>20</v>
      </c>
      <c r="B23" s="129" t="s">
        <v>258</v>
      </c>
      <c r="C23" s="232" t="s">
        <v>299</v>
      </c>
      <c r="D23" s="130" t="s">
        <v>300</v>
      </c>
      <c r="E23" s="7" t="s">
        <v>28</v>
      </c>
      <c r="F23" s="131">
        <v>1</v>
      </c>
      <c r="G23" s="131">
        <v>380</v>
      </c>
      <c r="H23" s="131" t="s">
        <v>261</v>
      </c>
      <c r="I23" s="120"/>
    </row>
    <row r="24" s="119" customFormat="1" ht="18" customHeight="1" spans="1:9">
      <c r="A24" s="125">
        <v>21</v>
      </c>
      <c r="B24" s="129" t="s">
        <v>258</v>
      </c>
      <c r="C24" s="232" t="s">
        <v>301</v>
      </c>
      <c r="D24" s="130" t="s">
        <v>302</v>
      </c>
      <c r="E24" s="7" t="s">
        <v>28</v>
      </c>
      <c r="F24" s="131">
        <v>1</v>
      </c>
      <c r="G24" s="7">
        <v>430</v>
      </c>
      <c r="H24" s="131" t="s">
        <v>261</v>
      </c>
      <c r="I24" s="120"/>
    </row>
    <row r="25" s="119" customFormat="1" ht="18" customHeight="1" spans="1:9">
      <c r="A25" s="125">
        <v>22</v>
      </c>
      <c r="B25" s="129" t="s">
        <v>258</v>
      </c>
      <c r="C25" s="232" t="s">
        <v>303</v>
      </c>
      <c r="D25" s="130" t="s">
        <v>304</v>
      </c>
      <c r="E25" s="7" t="s">
        <v>28</v>
      </c>
      <c r="F25" s="131">
        <v>1</v>
      </c>
      <c r="G25" s="131">
        <v>380</v>
      </c>
      <c r="H25" s="7" t="s">
        <v>261</v>
      </c>
      <c r="I25" s="120"/>
    </row>
    <row r="26" s="119" customFormat="1" ht="18" customHeight="1" spans="1:9">
      <c r="A26" s="125">
        <v>23</v>
      </c>
      <c r="B26" s="129" t="s">
        <v>258</v>
      </c>
      <c r="C26" s="232" t="s">
        <v>305</v>
      </c>
      <c r="D26" s="130" t="s">
        <v>306</v>
      </c>
      <c r="E26" s="7" t="s">
        <v>28</v>
      </c>
      <c r="F26" s="131">
        <v>1</v>
      </c>
      <c r="G26" s="131">
        <v>380</v>
      </c>
      <c r="H26" s="7" t="s">
        <v>261</v>
      </c>
      <c r="I26" s="120"/>
    </row>
    <row r="27" s="119" customFormat="1" ht="18" customHeight="1" spans="1:9">
      <c r="A27" s="125">
        <v>24</v>
      </c>
      <c r="B27" s="129" t="s">
        <v>258</v>
      </c>
      <c r="C27" s="232" t="s">
        <v>307</v>
      </c>
      <c r="D27" s="130" t="s">
        <v>308</v>
      </c>
      <c r="E27" s="7" t="s">
        <v>28</v>
      </c>
      <c r="F27" s="131">
        <v>1</v>
      </c>
      <c r="G27" s="131">
        <v>380</v>
      </c>
      <c r="H27" s="7" t="s">
        <v>309</v>
      </c>
      <c r="I27" s="120"/>
    </row>
    <row r="28" s="119" customFormat="1" ht="18" customHeight="1" spans="1:9">
      <c r="A28" s="132">
        <v>25</v>
      </c>
      <c r="B28" s="133" t="s">
        <v>258</v>
      </c>
      <c r="C28" s="233" t="s">
        <v>310</v>
      </c>
      <c r="D28" s="130" t="s">
        <v>311</v>
      </c>
      <c r="E28" s="7" t="s">
        <v>28</v>
      </c>
      <c r="F28" s="132">
        <v>2</v>
      </c>
      <c r="G28" s="131">
        <v>760</v>
      </c>
      <c r="H28" s="7" t="s">
        <v>261</v>
      </c>
      <c r="I28" s="120"/>
    </row>
    <row r="29" s="119" customFormat="1" ht="18" customHeight="1" spans="1:9">
      <c r="A29" s="135"/>
      <c r="B29" s="136"/>
      <c r="C29" s="137"/>
      <c r="D29" s="138" t="s">
        <v>312</v>
      </c>
      <c r="E29" s="7" t="s">
        <v>51</v>
      </c>
      <c r="F29" s="135"/>
      <c r="G29" s="131"/>
      <c r="H29" s="7"/>
      <c r="I29" s="120"/>
    </row>
    <row r="30" s="119" customFormat="1" ht="18" customHeight="1" spans="1:9">
      <c r="A30" s="125">
        <v>26</v>
      </c>
      <c r="B30" s="96" t="s">
        <v>313</v>
      </c>
      <c r="C30" s="96" t="s">
        <v>314</v>
      </c>
      <c r="D30" s="7" t="s">
        <v>315</v>
      </c>
      <c r="E30" s="7" t="s">
        <v>28</v>
      </c>
      <c r="F30" s="7">
        <v>1</v>
      </c>
      <c r="G30" s="7">
        <v>430</v>
      </c>
      <c r="H30" s="96" t="s">
        <v>316</v>
      </c>
      <c r="I30" s="120"/>
    </row>
    <row r="31" s="119" customFormat="1" ht="18" customHeight="1" spans="1:9">
      <c r="A31" s="125">
        <v>27</v>
      </c>
      <c r="B31" s="96" t="s">
        <v>313</v>
      </c>
      <c r="C31" s="234" t="s">
        <v>317</v>
      </c>
      <c r="D31" s="7" t="s">
        <v>318</v>
      </c>
      <c r="E31" s="7" t="s">
        <v>28</v>
      </c>
      <c r="F31" s="7">
        <v>1</v>
      </c>
      <c r="G31" s="7">
        <v>430</v>
      </c>
      <c r="H31" s="96" t="s">
        <v>316</v>
      </c>
      <c r="I31" s="120"/>
    </row>
    <row r="32" s="119" customFormat="1" ht="18" customHeight="1" spans="1:8">
      <c r="A32" s="125">
        <v>28</v>
      </c>
      <c r="B32" s="96" t="s">
        <v>313</v>
      </c>
      <c r="C32" s="96" t="s">
        <v>319</v>
      </c>
      <c r="D32" s="7" t="s">
        <v>320</v>
      </c>
      <c r="E32" s="7" t="s">
        <v>28</v>
      </c>
      <c r="F32" s="7">
        <v>3</v>
      </c>
      <c r="G32" s="134">
        <v>1200</v>
      </c>
      <c r="H32" s="96" t="s">
        <v>316</v>
      </c>
    </row>
    <row r="33" s="119" customFormat="1" ht="18" customHeight="1" spans="1:8">
      <c r="A33" s="125"/>
      <c r="B33" s="96"/>
      <c r="C33" s="96"/>
      <c r="D33" s="7" t="s">
        <v>321</v>
      </c>
      <c r="E33" s="7" t="s">
        <v>220</v>
      </c>
      <c r="F33" s="7"/>
      <c r="G33" s="137"/>
      <c r="H33" s="96"/>
    </row>
    <row r="34" s="119" customFormat="1" ht="18" customHeight="1" spans="1:8">
      <c r="A34" s="125"/>
      <c r="B34" s="96"/>
      <c r="C34" s="96"/>
      <c r="D34" s="7" t="s">
        <v>322</v>
      </c>
      <c r="E34" s="7" t="s">
        <v>220</v>
      </c>
      <c r="F34" s="7"/>
      <c r="G34" s="139"/>
      <c r="H34" s="96"/>
    </row>
    <row r="35" s="119" customFormat="1" ht="18" customHeight="1" spans="1:9">
      <c r="A35" s="125">
        <v>29</v>
      </c>
      <c r="B35" s="96" t="s">
        <v>313</v>
      </c>
      <c r="C35" s="96" t="s">
        <v>323</v>
      </c>
      <c r="D35" s="7" t="s">
        <v>324</v>
      </c>
      <c r="E35" s="7" t="s">
        <v>28</v>
      </c>
      <c r="F35" s="7">
        <v>1</v>
      </c>
      <c r="G35" s="7">
        <v>430</v>
      </c>
      <c r="H35" s="96" t="s">
        <v>316</v>
      </c>
      <c r="I35" s="120"/>
    </row>
    <row r="36" s="119" customFormat="1" ht="18" customHeight="1" spans="1:8">
      <c r="A36" s="140">
        <v>30</v>
      </c>
      <c r="B36" s="134" t="s">
        <v>313</v>
      </c>
      <c r="C36" s="141" t="s">
        <v>325</v>
      </c>
      <c r="D36" s="7" t="s">
        <v>326</v>
      </c>
      <c r="E36" s="7" t="s">
        <v>28</v>
      </c>
      <c r="F36" s="134">
        <v>1</v>
      </c>
      <c r="G36" s="134">
        <v>430</v>
      </c>
      <c r="H36" s="132" t="s">
        <v>261</v>
      </c>
    </row>
    <row r="37" s="119" customFormat="1" ht="18" customHeight="1" spans="1:9">
      <c r="A37" s="108">
        <v>31</v>
      </c>
      <c r="B37" s="7" t="s">
        <v>313</v>
      </c>
      <c r="C37" s="95" t="s">
        <v>327</v>
      </c>
      <c r="D37" s="7" t="s">
        <v>328</v>
      </c>
      <c r="E37" s="7" t="s">
        <v>28</v>
      </c>
      <c r="F37" s="7">
        <v>1</v>
      </c>
      <c r="G37" s="7">
        <v>430</v>
      </c>
      <c r="H37" s="131" t="s">
        <v>261</v>
      </c>
      <c r="I37" s="120"/>
    </row>
    <row r="38" s="119" customFormat="1" ht="18" customHeight="1" spans="1:8">
      <c r="A38" s="142">
        <v>32</v>
      </c>
      <c r="B38" s="134" t="s">
        <v>313</v>
      </c>
      <c r="C38" s="141" t="s">
        <v>329</v>
      </c>
      <c r="D38" s="7" t="s">
        <v>330</v>
      </c>
      <c r="E38" s="7" t="s">
        <v>28</v>
      </c>
      <c r="F38" s="134">
        <v>2</v>
      </c>
      <c r="G38" s="134">
        <v>760</v>
      </c>
      <c r="H38" s="132" t="s">
        <v>331</v>
      </c>
    </row>
    <row r="39" s="119" customFormat="1" ht="18" customHeight="1" spans="1:8">
      <c r="A39" s="143"/>
      <c r="B39" s="139"/>
      <c r="C39" s="144"/>
      <c r="D39" s="7" t="s">
        <v>332</v>
      </c>
      <c r="E39" s="7" t="s">
        <v>51</v>
      </c>
      <c r="F39" s="139"/>
      <c r="G39" s="139"/>
      <c r="H39" s="145"/>
    </row>
    <row r="40" s="119" customFormat="1" ht="18" customHeight="1" spans="1:8">
      <c r="A40" s="108">
        <v>33</v>
      </c>
      <c r="B40" s="7" t="s">
        <v>313</v>
      </c>
      <c r="C40" s="96" t="s">
        <v>333</v>
      </c>
      <c r="D40" s="7" t="s">
        <v>334</v>
      </c>
      <c r="E40" s="7" t="s">
        <v>28</v>
      </c>
      <c r="F40" s="7">
        <v>1</v>
      </c>
      <c r="G40" s="7">
        <v>430</v>
      </c>
      <c r="H40" s="131" t="s">
        <v>261</v>
      </c>
    </row>
    <row r="41" s="119" customFormat="1" ht="18" customHeight="1" spans="1:8">
      <c r="A41" s="108">
        <v>34</v>
      </c>
      <c r="B41" s="7" t="s">
        <v>313</v>
      </c>
      <c r="C41" s="96" t="s">
        <v>335</v>
      </c>
      <c r="D41" s="7" t="s">
        <v>336</v>
      </c>
      <c r="E41" s="7" t="s">
        <v>28</v>
      </c>
      <c r="F41" s="7">
        <v>1</v>
      </c>
      <c r="G41" s="131">
        <v>380</v>
      </c>
      <c r="H41" s="131" t="s">
        <v>337</v>
      </c>
    </row>
    <row r="42" s="119" customFormat="1" ht="18" customHeight="1" spans="1:9">
      <c r="A42" s="108">
        <v>35</v>
      </c>
      <c r="B42" s="95" t="s">
        <v>313</v>
      </c>
      <c r="C42" s="95" t="s">
        <v>338</v>
      </c>
      <c r="D42" s="95" t="s">
        <v>339</v>
      </c>
      <c r="E42" s="95" t="s">
        <v>28</v>
      </c>
      <c r="F42" s="95">
        <v>1</v>
      </c>
      <c r="G42" s="7">
        <v>430</v>
      </c>
      <c r="H42" s="96" t="s">
        <v>261</v>
      </c>
      <c r="I42" s="120"/>
    </row>
    <row r="43" s="119" customFormat="1" ht="18" customHeight="1" spans="1:9">
      <c r="A43" s="108">
        <v>36</v>
      </c>
      <c r="B43" s="129" t="s">
        <v>313</v>
      </c>
      <c r="C43" s="96" t="s">
        <v>340</v>
      </c>
      <c r="D43" s="7" t="s">
        <v>341</v>
      </c>
      <c r="E43" s="7" t="s">
        <v>28</v>
      </c>
      <c r="F43" s="7">
        <v>1</v>
      </c>
      <c r="G43" s="127">
        <v>400</v>
      </c>
      <c r="H43" s="131" t="s">
        <v>342</v>
      </c>
      <c r="I43" s="120"/>
    </row>
    <row r="44" s="119" customFormat="1" ht="18" customHeight="1" spans="1:9">
      <c r="A44" s="7">
        <v>37</v>
      </c>
      <c r="B44" s="7" t="s">
        <v>313</v>
      </c>
      <c r="C44" s="96" t="s">
        <v>343</v>
      </c>
      <c r="D44" s="7" t="s">
        <v>344</v>
      </c>
      <c r="E44" s="7" t="s">
        <v>28</v>
      </c>
      <c r="F44" s="7">
        <v>2</v>
      </c>
      <c r="G44" s="7">
        <v>560</v>
      </c>
      <c r="H44" s="131" t="s">
        <v>261</v>
      </c>
      <c r="I44" s="120"/>
    </row>
    <row r="45" s="119" customFormat="1" ht="18" customHeight="1" spans="1:9">
      <c r="A45" s="7"/>
      <c r="B45" s="7"/>
      <c r="C45" s="96"/>
      <c r="D45" s="7" t="s">
        <v>345</v>
      </c>
      <c r="E45" s="7" t="s">
        <v>346</v>
      </c>
      <c r="F45" s="7"/>
      <c r="G45" s="7"/>
      <c r="H45" s="131"/>
      <c r="I45" s="120"/>
    </row>
    <row r="46" s="119" customFormat="1" ht="18" customHeight="1" spans="1:9">
      <c r="A46" s="7">
        <v>38</v>
      </c>
      <c r="B46" s="129" t="s">
        <v>313</v>
      </c>
      <c r="C46" s="96" t="s">
        <v>347</v>
      </c>
      <c r="D46" s="7" t="s">
        <v>348</v>
      </c>
      <c r="E46" s="7" t="s">
        <v>28</v>
      </c>
      <c r="F46" s="7">
        <v>1</v>
      </c>
      <c r="G46" s="127">
        <v>400</v>
      </c>
      <c r="H46" s="131" t="s">
        <v>349</v>
      </c>
      <c r="I46" s="120"/>
    </row>
    <row r="47" s="119" customFormat="1" ht="18" customHeight="1" spans="1:9">
      <c r="A47" s="134">
        <v>39</v>
      </c>
      <c r="B47" s="134" t="s">
        <v>313</v>
      </c>
      <c r="C47" s="146" t="s">
        <v>350</v>
      </c>
      <c r="D47" s="7" t="s">
        <v>351</v>
      </c>
      <c r="E47" s="7" t="s">
        <v>28</v>
      </c>
      <c r="F47" s="134">
        <v>2</v>
      </c>
      <c r="G47" s="134">
        <v>800</v>
      </c>
      <c r="H47" s="132" t="s">
        <v>352</v>
      </c>
      <c r="I47" s="120"/>
    </row>
    <row r="48" s="119" customFormat="1" ht="18" customHeight="1" spans="1:9">
      <c r="A48" s="139"/>
      <c r="B48" s="139"/>
      <c r="C48" s="147"/>
      <c r="D48" s="7" t="s">
        <v>353</v>
      </c>
      <c r="E48" s="7" t="s">
        <v>220</v>
      </c>
      <c r="F48" s="139"/>
      <c r="G48" s="139"/>
      <c r="H48" s="145"/>
      <c r="I48" s="120"/>
    </row>
    <row r="49" s="119" customFormat="1" ht="18" customHeight="1" spans="1:9">
      <c r="A49" s="134">
        <v>40</v>
      </c>
      <c r="B49" s="133" t="s">
        <v>313</v>
      </c>
      <c r="C49" s="146" t="s">
        <v>354</v>
      </c>
      <c r="D49" s="7" t="s">
        <v>355</v>
      </c>
      <c r="E49" s="7" t="s">
        <v>28</v>
      </c>
      <c r="F49" s="134">
        <v>2</v>
      </c>
      <c r="G49" s="134">
        <v>760</v>
      </c>
      <c r="H49" s="132" t="s">
        <v>356</v>
      </c>
      <c r="I49" s="120"/>
    </row>
    <row r="50" s="119" customFormat="1" ht="18" customHeight="1" spans="1:9">
      <c r="A50" s="139"/>
      <c r="B50" s="148"/>
      <c r="C50" s="147"/>
      <c r="D50" s="7" t="s">
        <v>357</v>
      </c>
      <c r="E50" s="7" t="s">
        <v>51</v>
      </c>
      <c r="F50" s="139"/>
      <c r="G50" s="139"/>
      <c r="H50" s="145"/>
      <c r="I50" s="120"/>
    </row>
    <row r="51" s="119" customFormat="1" ht="18" customHeight="1" spans="1:9">
      <c r="A51" s="7">
        <v>41</v>
      </c>
      <c r="B51" s="7" t="s">
        <v>313</v>
      </c>
      <c r="C51" s="95" t="s">
        <v>358</v>
      </c>
      <c r="D51" s="7" t="s">
        <v>359</v>
      </c>
      <c r="E51" s="7" t="s">
        <v>28</v>
      </c>
      <c r="F51" s="7">
        <v>1</v>
      </c>
      <c r="G51" s="127">
        <v>400</v>
      </c>
      <c r="H51" s="131" t="s">
        <v>360</v>
      </c>
      <c r="I51" s="120"/>
    </row>
    <row r="52" s="119" customFormat="1" ht="18" customHeight="1" spans="1:9">
      <c r="A52" s="7">
        <v>42</v>
      </c>
      <c r="B52" s="129" t="s">
        <v>313</v>
      </c>
      <c r="C52" s="95" t="s">
        <v>361</v>
      </c>
      <c r="D52" s="7" t="s">
        <v>362</v>
      </c>
      <c r="E52" s="7" t="s">
        <v>28</v>
      </c>
      <c r="F52" s="7">
        <v>1</v>
      </c>
      <c r="G52" s="7">
        <v>430</v>
      </c>
      <c r="H52" s="85" t="s">
        <v>363</v>
      </c>
      <c r="I52" s="120"/>
    </row>
    <row r="53" s="119" customFormat="1" ht="18" customHeight="1" spans="1:9">
      <c r="A53" s="134">
        <v>43</v>
      </c>
      <c r="B53" s="134" t="s">
        <v>313</v>
      </c>
      <c r="C53" s="149" t="s">
        <v>364</v>
      </c>
      <c r="D53" s="7" t="s">
        <v>365</v>
      </c>
      <c r="E53" s="7" t="s">
        <v>28</v>
      </c>
      <c r="F53" s="131">
        <v>1</v>
      </c>
      <c r="G53" s="7">
        <v>400</v>
      </c>
      <c r="H53" s="134" t="s">
        <v>366</v>
      </c>
      <c r="I53" s="120"/>
    </row>
    <row r="54" s="119" customFormat="1" ht="18" customHeight="1" spans="1:9">
      <c r="A54" s="7">
        <v>44</v>
      </c>
      <c r="B54" s="7" t="s">
        <v>313</v>
      </c>
      <c r="C54" s="232" t="s">
        <v>367</v>
      </c>
      <c r="D54" s="7" t="s">
        <v>368</v>
      </c>
      <c r="E54" s="7" t="s">
        <v>28</v>
      </c>
      <c r="F54" s="131">
        <v>1</v>
      </c>
      <c r="G54" s="7">
        <v>430</v>
      </c>
      <c r="H54" s="7" t="s">
        <v>261</v>
      </c>
      <c r="I54" s="120"/>
    </row>
    <row r="55" s="119" customFormat="1" ht="18" customHeight="1" spans="1:9">
      <c r="A55" s="7">
        <v>45</v>
      </c>
      <c r="B55" s="7" t="s">
        <v>313</v>
      </c>
      <c r="C55" s="232" t="s">
        <v>369</v>
      </c>
      <c r="D55" s="7" t="s">
        <v>370</v>
      </c>
      <c r="E55" s="7" t="s">
        <v>28</v>
      </c>
      <c r="F55" s="131">
        <v>1</v>
      </c>
      <c r="G55" s="7">
        <v>430</v>
      </c>
      <c r="H55" s="7" t="s">
        <v>261</v>
      </c>
      <c r="I55" s="120"/>
    </row>
    <row r="56" s="119" customFormat="1" ht="18" customHeight="1" spans="1:9">
      <c r="A56" s="131">
        <v>46</v>
      </c>
      <c r="B56" s="133" t="s">
        <v>313</v>
      </c>
      <c r="C56" s="96" t="s">
        <v>371</v>
      </c>
      <c r="D56" s="130" t="s">
        <v>372</v>
      </c>
      <c r="E56" s="7" t="s">
        <v>28</v>
      </c>
      <c r="F56" s="131">
        <v>2</v>
      </c>
      <c r="G56" s="131">
        <v>860</v>
      </c>
      <c r="H56" s="134" t="s">
        <v>261</v>
      </c>
      <c r="I56" s="120"/>
    </row>
    <row r="57" s="119" customFormat="1" ht="18" customHeight="1" spans="1:9">
      <c r="A57" s="131"/>
      <c r="B57" s="148"/>
      <c r="C57" s="96"/>
      <c r="D57" s="130" t="s">
        <v>373</v>
      </c>
      <c r="E57" s="7" t="s">
        <v>220</v>
      </c>
      <c r="F57" s="131"/>
      <c r="G57" s="131"/>
      <c r="H57" s="139"/>
      <c r="I57" s="120"/>
    </row>
    <row r="58" s="119" customFormat="1" ht="18" customHeight="1" spans="1:9">
      <c r="A58" s="131">
        <v>47</v>
      </c>
      <c r="B58" s="129" t="s">
        <v>313</v>
      </c>
      <c r="C58" s="232" t="s">
        <v>374</v>
      </c>
      <c r="D58" s="130" t="s">
        <v>375</v>
      </c>
      <c r="E58" s="7" t="s">
        <v>28</v>
      </c>
      <c r="F58" s="131">
        <v>1</v>
      </c>
      <c r="G58" s="127">
        <v>400</v>
      </c>
      <c r="H58" s="7" t="s">
        <v>261</v>
      </c>
      <c r="I58" s="120"/>
    </row>
    <row r="59" s="119" customFormat="1" ht="18" customHeight="1" spans="1:9">
      <c r="A59" s="131">
        <v>48</v>
      </c>
      <c r="B59" s="129" t="s">
        <v>313</v>
      </c>
      <c r="C59" s="232" t="s">
        <v>376</v>
      </c>
      <c r="D59" s="130" t="s">
        <v>377</v>
      </c>
      <c r="E59" s="7" t="s">
        <v>28</v>
      </c>
      <c r="F59" s="131">
        <v>1</v>
      </c>
      <c r="G59" s="7">
        <v>430</v>
      </c>
      <c r="H59" s="131" t="s">
        <v>378</v>
      </c>
      <c r="I59" s="120"/>
    </row>
    <row r="60" s="119" customFormat="1" ht="18" customHeight="1" spans="1:9">
      <c r="A60" s="131">
        <v>49</v>
      </c>
      <c r="B60" s="129" t="s">
        <v>313</v>
      </c>
      <c r="C60" s="232" t="s">
        <v>379</v>
      </c>
      <c r="D60" s="130" t="s">
        <v>380</v>
      </c>
      <c r="E60" s="7" t="s">
        <v>28</v>
      </c>
      <c r="F60" s="131">
        <v>1</v>
      </c>
      <c r="G60" s="127">
        <v>400</v>
      </c>
      <c r="H60" s="131" t="s">
        <v>381</v>
      </c>
      <c r="I60" s="120"/>
    </row>
    <row r="61" s="119" customFormat="1" ht="18" customHeight="1" spans="1:9">
      <c r="A61" s="132">
        <v>50</v>
      </c>
      <c r="B61" s="133" t="s">
        <v>313</v>
      </c>
      <c r="C61" s="233" t="s">
        <v>382</v>
      </c>
      <c r="D61" s="130" t="s">
        <v>383</v>
      </c>
      <c r="E61" s="7" t="s">
        <v>28</v>
      </c>
      <c r="F61" s="132">
        <v>3</v>
      </c>
      <c r="G61" s="132">
        <v>840</v>
      </c>
      <c r="H61" s="132" t="s">
        <v>261</v>
      </c>
      <c r="I61" s="120"/>
    </row>
    <row r="62" s="119" customFormat="1" ht="18" customHeight="1" spans="1:9">
      <c r="A62" s="135"/>
      <c r="B62" s="136"/>
      <c r="C62" s="137"/>
      <c r="D62" s="130" t="s">
        <v>384</v>
      </c>
      <c r="E62" s="7" t="s">
        <v>220</v>
      </c>
      <c r="F62" s="135"/>
      <c r="G62" s="135"/>
      <c r="H62" s="135"/>
      <c r="I62" s="120"/>
    </row>
    <row r="63" s="119" customFormat="1" ht="18" customHeight="1" spans="1:9">
      <c r="A63" s="145"/>
      <c r="B63" s="148"/>
      <c r="C63" s="139"/>
      <c r="D63" s="130" t="s">
        <v>385</v>
      </c>
      <c r="E63" s="7" t="s">
        <v>51</v>
      </c>
      <c r="F63" s="145"/>
      <c r="G63" s="145"/>
      <c r="H63" s="145"/>
      <c r="I63" s="120"/>
    </row>
    <row r="64" s="119" customFormat="1" ht="18" customHeight="1" spans="1:9">
      <c r="A64" s="7">
        <v>51</v>
      </c>
      <c r="B64" s="134" t="s">
        <v>258</v>
      </c>
      <c r="C64" s="7" t="s">
        <v>386</v>
      </c>
      <c r="D64" s="134" t="s">
        <v>387</v>
      </c>
      <c r="E64" s="134" t="s">
        <v>28</v>
      </c>
      <c r="F64" s="132">
        <v>1</v>
      </c>
      <c r="G64" s="134">
        <v>380</v>
      </c>
      <c r="H64" s="7" t="s">
        <v>261</v>
      </c>
      <c r="I64" s="151"/>
    </row>
    <row r="65" s="119" customFormat="1" ht="18" customHeight="1" spans="1:9">
      <c r="A65" s="7">
        <v>52</v>
      </c>
      <c r="B65" s="134" t="s">
        <v>258</v>
      </c>
      <c r="C65" s="7" t="s">
        <v>388</v>
      </c>
      <c r="D65" s="134" t="s">
        <v>389</v>
      </c>
      <c r="E65" s="134" t="s">
        <v>28</v>
      </c>
      <c r="F65" s="132">
        <v>1</v>
      </c>
      <c r="G65" s="134">
        <v>280</v>
      </c>
      <c r="H65" s="134" t="s">
        <v>261</v>
      </c>
      <c r="I65" s="151"/>
    </row>
    <row r="66" s="119" customFormat="1" ht="18" customHeight="1" spans="1:9">
      <c r="A66" s="7">
        <v>53</v>
      </c>
      <c r="B66" s="134" t="s">
        <v>313</v>
      </c>
      <c r="C66" s="7" t="s">
        <v>390</v>
      </c>
      <c r="D66" s="134" t="s">
        <v>391</v>
      </c>
      <c r="E66" s="134" t="s">
        <v>28</v>
      </c>
      <c r="F66" s="132">
        <v>1</v>
      </c>
      <c r="G66" s="134">
        <v>400</v>
      </c>
      <c r="H66" s="7" t="s">
        <v>261</v>
      </c>
      <c r="I66" s="151"/>
    </row>
    <row r="67" s="119" customFormat="1" ht="18" customHeight="1" spans="1:9">
      <c r="A67" s="7">
        <v>54</v>
      </c>
      <c r="B67" s="134" t="s">
        <v>313</v>
      </c>
      <c r="C67" s="7"/>
      <c r="D67" s="7" t="s">
        <v>392</v>
      </c>
      <c r="E67" s="134" t="s">
        <v>28</v>
      </c>
      <c r="F67" s="132">
        <v>1</v>
      </c>
      <c r="G67" s="134">
        <v>280</v>
      </c>
      <c r="H67" s="7" t="s">
        <v>261</v>
      </c>
      <c r="I67" s="151"/>
    </row>
    <row r="68" s="119" customFormat="1" ht="18" customHeight="1" spans="1:9">
      <c r="A68" s="7">
        <v>55</v>
      </c>
      <c r="B68" s="134" t="s">
        <v>313</v>
      </c>
      <c r="C68" s="7"/>
      <c r="D68" s="7" t="s">
        <v>393</v>
      </c>
      <c r="E68" s="134" t="s">
        <v>28</v>
      </c>
      <c r="F68" s="132">
        <v>1</v>
      </c>
      <c r="G68" s="134">
        <v>400</v>
      </c>
      <c r="H68" s="7" t="s">
        <v>261</v>
      </c>
      <c r="I68" s="151"/>
    </row>
    <row r="69" s="119" customFormat="1" ht="28" customHeight="1" spans="1:9">
      <c r="A69" s="131">
        <v>55</v>
      </c>
      <c r="B69" s="152" t="s">
        <v>394</v>
      </c>
      <c r="C69" s="153"/>
      <c r="D69" s="152"/>
      <c r="E69" s="152"/>
      <c r="F69" s="152">
        <f>SUM(F3:F68)</f>
        <v>66</v>
      </c>
      <c r="G69" s="152">
        <f>SUM(G3:G68)</f>
        <v>26160</v>
      </c>
      <c r="H69" s="131"/>
      <c r="I69" s="120"/>
    </row>
    <row r="70" s="119" customFormat="1" ht="39" customHeight="1" spans="1:9">
      <c r="A70" s="154" t="s">
        <v>395</v>
      </c>
      <c r="B70" s="154"/>
      <c r="C70" s="154"/>
      <c r="D70" s="154"/>
      <c r="E70" s="154"/>
      <c r="F70" s="154"/>
      <c r="G70" s="154"/>
      <c r="H70" s="154"/>
      <c r="I70" s="120"/>
    </row>
    <row r="71" s="119" customFormat="1" ht="27" customHeight="1" spans="9:9">
      <c r="I71" s="120"/>
    </row>
  </sheetData>
  <mergeCells count="57">
    <mergeCell ref="A1:H1"/>
    <mergeCell ref="B69:C69"/>
    <mergeCell ref="A70:H70"/>
    <mergeCell ref="A4:A5"/>
    <mergeCell ref="A28:A29"/>
    <mergeCell ref="A32:A34"/>
    <mergeCell ref="A38:A39"/>
    <mergeCell ref="A44:A45"/>
    <mergeCell ref="A47:A48"/>
    <mergeCell ref="A49:A50"/>
    <mergeCell ref="A56:A57"/>
    <mergeCell ref="A61:A63"/>
    <mergeCell ref="B4:B5"/>
    <mergeCell ref="B28:B29"/>
    <mergeCell ref="B32:B34"/>
    <mergeCell ref="B38:B39"/>
    <mergeCell ref="B44:B45"/>
    <mergeCell ref="B47:B48"/>
    <mergeCell ref="B49:B50"/>
    <mergeCell ref="B56:B57"/>
    <mergeCell ref="B61:B63"/>
    <mergeCell ref="C4:C5"/>
    <mergeCell ref="C28:C29"/>
    <mergeCell ref="C32:C34"/>
    <mergeCell ref="C38:C39"/>
    <mergeCell ref="C44:C45"/>
    <mergeCell ref="C47:C48"/>
    <mergeCell ref="C49:C50"/>
    <mergeCell ref="C56:C57"/>
    <mergeCell ref="C61:C63"/>
    <mergeCell ref="F4:F5"/>
    <mergeCell ref="F28:F29"/>
    <mergeCell ref="F32:F34"/>
    <mergeCell ref="F38:F39"/>
    <mergeCell ref="F44:F45"/>
    <mergeCell ref="F47:F48"/>
    <mergeCell ref="F49:F50"/>
    <mergeCell ref="F56:F57"/>
    <mergeCell ref="F61:F63"/>
    <mergeCell ref="G4:G5"/>
    <mergeCell ref="G28:G29"/>
    <mergeCell ref="G32:G34"/>
    <mergeCell ref="G38:G39"/>
    <mergeCell ref="G44:G45"/>
    <mergeCell ref="G47:G48"/>
    <mergeCell ref="G49:G50"/>
    <mergeCell ref="G56:G57"/>
    <mergeCell ref="G61:G63"/>
    <mergeCell ref="H4:H5"/>
    <mergeCell ref="H28:H29"/>
    <mergeCell ref="H32:H34"/>
    <mergeCell ref="H38:H39"/>
    <mergeCell ref="H44:H45"/>
    <mergeCell ref="H47:H48"/>
    <mergeCell ref="H49:H50"/>
    <mergeCell ref="H56:H57"/>
    <mergeCell ref="H61:H63"/>
  </mergeCells>
  <pageMargins left="0.503472222222222" right="0.503472222222222" top="0.751388888888889" bottom="0.751388888888889" header="0.298611111111111" footer="0.298611111111111"/>
  <pageSetup paperSize="9" orientation="landscape" horizontalDpi="600"/>
  <headerFooter>
    <oddFooter>&amp;C第 &amp;P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100"/>
  <sheetViews>
    <sheetView workbookViewId="0">
      <selection activeCell="I1" sqref="I$1:I$1048576"/>
    </sheetView>
  </sheetViews>
  <sheetFormatPr defaultColWidth="9" defaultRowHeight="14.25"/>
  <cols>
    <col min="1" max="1" width="4.375" style="66" customWidth="1"/>
    <col min="2" max="2" width="7.5" style="67" customWidth="1"/>
    <col min="3" max="3" width="14.625" style="68" customWidth="1"/>
    <col min="4" max="4" width="5.875" style="68" customWidth="1"/>
    <col min="5" max="5" width="6.375" style="67" customWidth="1"/>
    <col min="6" max="6" width="4" style="69" customWidth="1"/>
    <col min="7" max="7" width="6.875" style="69" customWidth="1"/>
    <col min="8" max="8" width="53.125" style="67" customWidth="1"/>
    <col min="9" max="9" width="9" style="62"/>
    <col min="10" max="10" width="13.7" style="62" customWidth="1"/>
    <col min="11" max="249" width="9" style="62"/>
    <col min="250" max="16384" width="9" style="19"/>
  </cols>
  <sheetData>
    <row r="1" s="19" customFormat="1" ht="35" customHeight="1" spans="1:9">
      <c r="A1" s="70" t="s">
        <v>396</v>
      </c>
      <c r="B1" s="71"/>
      <c r="C1" s="72"/>
      <c r="D1" s="72"/>
      <c r="E1" s="71"/>
      <c r="F1" s="71"/>
      <c r="G1" s="71"/>
      <c r="H1" s="71"/>
      <c r="I1" s="70"/>
    </row>
    <row r="2" s="59" customFormat="1" ht="34" customHeight="1" spans="1:9">
      <c r="A2" s="7" t="s">
        <v>397</v>
      </c>
      <c r="B2" s="73" t="s">
        <v>17</v>
      </c>
      <c r="C2" s="74" t="s">
        <v>398</v>
      </c>
      <c r="D2" s="74" t="s">
        <v>399</v>
      </c>
      <c r="E2" s="73" t="s">
        <v>400</v>
      </c>
      <c r="F2" s="75" t="s">
        <v>401</v>
      </c>
      <c r="G2" s="75" t="s">
        <v>402</v>
      </c>
      <c r="H2" s="75" t="s">
        <v>403</v>
      </c>
      <c r="I2" s="94" t="s">
        <v>23</v>
      </c>
    </row>
    <row r="3" s="60" customFormat="1" ht="18" customHeight="1" spans="1:249">
      <c r="A3" s="7">
        <v>1</v>
      </c>
      <c r="B3" s="76" t="s">
        <v>404</v>
      </c>
      <c r="C3" s="235" t="s">
        <v>405</v>
      </c>
      <c r="D3" s="78" t="s">
        <v>28</v>
      </c>
      <c r="E3" s="76" t="s">
        <v>406</v>
      </c>
      <c r="F3" s="79">
        <v>3</v>
      </c>
      <c r="G3" s="76">
        <v>1290</v>
      </c>
      <c r="H3" s="75" t="s">
        <v>407</v>
      </c>
      <c r="I3" s="95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</row>
    <row r="4" s="19" customFormat="1" ht="18" customHeight="1" spans="1:9">
      <c r="A4" s="7"/>
      <c r="B4" s="76"/>
      <c r="C4" s="77"/>
      <c r="D4" s="77" t="s">
        <v>62</v>
      </c>
      <c r="E4" s="76" t="s">
        <v>408</v>
      </c>
      <c r="F4" s="80"/>
      <c r="G4" s="76">
        <v>0</v>
      </c>
      <c r="H4" s="75" t="s">
        <v>409</v>
      </c>
      <c r="I4" s="95"/>
    </row>
    <row r="5" s="19" customFormat="1" ht="18" customHeight="1" spans="1:9">
      <c r="A5" s="7"/>
      <c r="B5" s="76"/>
      <c r="C5" s="77"/>
      <c r="D5" s="77" t="s">
        <v>45</v>
      </c>
      <c r="E5" s="76" t="s">
        <v>410</v>
      </c>
      <c r="F5" s="80"/>
      <c r="G5" s="76">
        <v>0</v>
      </c>
      <c r="H5" s="75" t="s">
        <v>411</v>
      </c>
      <c r="I5" s="95"/>
    </row>
    <row r="6" s="60" customFormat="1" ht="18" customHeight="1" spans="1:249">
      <c r="A6" s="7">
        <v>2</v>
      </c>
      <c r="B6" s="76" t="s">
        <v>404</v>
      </c>
      <c r="C6" s="235" t="s">
        <v>412</v>
      </c>
      <c r="D6" s="77" t="s">
        <v>28</v>
      </c>
      <c r="E6" s="76" t="s">
        <v>413</v>
      </c>
      <c r="F6" s="79">
        <v>4</v>
      </c>
      <c r="G6" s="76">
        <v>1520</v>
      </c>
      <c r="H6" s="75" t="s">
        <v>414</v>
      </c>
      <c r="I6" s="95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</row>
    <row r="7" s="19" customFormat="1" ht="18" customHeight="1" spans="1:9">
      <c r="A7" s="7"/>
      <c r="B7" s="76"/>
      <c r="C7" s="77"/>
      <c r="D7" s="77" t="s">
        <v>415</v>
      </c>
      <c r="E7" s="76" t="s">
        <v>416</v>
      </c>
      <c r="F7" s="80"/>
      <c r="G7" s="76">
        <v>0</v>
      </c>
      <c r="H7" s="75" t="s">
        <v>417</v>
      </c>
      <c r="I7" s="95"/>
    </row>
    <row r="8" s="19" customFormat="1" ht="18" customHeight="1" spans="1:9">
      <c r="A8" s="7"/>
      <c r="B8" s="76"/>
      <c r="C8" s="77"/>
      <c r="D8" s="77" t="s">
        <v>418</v>
      </c>
      <c r="E8" s="76" t="s">
        <v>419</v>
      </c>
      <c r="F8" s="79"/>
      <c r="G8" s="76">
        <v>0</v>
      </c>
      <c r="H8" s="75" t="s">
        <v>420</v>
      </c>
      <c r="I8" s="95"/>
    </row>
    <row r="9" s="19" customFormat="1" ht="18" customHeight="1" spans="1:9">
      <c r="A9" s="7"/>
      <c r="B9" s="76"/>
      <c r="C9" s="77"/>
      <c r="D9" s="77" t="s">
        <v>45</v>
      </c>
      <c r="E9" s="76" t="s">
        <v>421</v>
      </c>
      <c r="F9" s="80"/>
      <c r="G9" s="76">
        <v>0</v>
      </c>
      <c r="H9" s="75" t="s">
        <v>420</v>
      </c>
      <c r="I9" s="95"/>
    </row>
    <row r="10" s="60" customFormat="1" ht="18" customHeight="1" spans="1:249">
      <c r="A10" s="7">
        <v>3</v>
      </c>
      <c r="B10" s="76" t="s">
        <v>404</v>
      </c>
      <c r="C10" s="235" t="s">
        <v>422</v>
      </c>
      <c r="D10" s="77" t="s">
        <v>28</v>
      </c>
      <c r="E10" s="76" t="s">
        <v>423</v>
      </c>
      <c r="F10" s="79">
        <v>1</v>
      </c>
      <c r="G10" s="76">
        <v>430</v>
      </c>
      <c r="H10" s="75" t="s">
        <v>424</v>
      </c>
      <c r="I10" s="95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</row>
    <row r="11" s="60" customFormat="1" ht="27" customHeight="1" spans="1:249">
      <c r="A11" s="7">
        <v>4</v>
      </c>
      <c r="B11" s="76" t="s">
        <v>404</v>
      </c>
      <c r="C11" s="235" t="s">
        <v>425</v>
      </c>
      <c r="D11" s="77" t="s">
        <v>28</v>
      </c>
      <c r="E11" s="76" t="s">
        <v>426</v>
      </c>
      <c r="F11" s="79">
        <v>1</v>
      </c>
      <c r="G11" s="76">
        <v>400</v>
      </c>
      <c r="H11" s="75" t="s">
        <v>427</v>
      </c>
      <c r="I11" s="95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</row>
    <row r="12" s="60" customFormat="1" ht="18" customHeight="1" spans="1:249">
      <c r="A12" s="7">
        <v>5</v>
      </c>
      <c r="B12" s="76" t="s">
        <v>404</v>
      </c>
      <c r="C12" s="235" t="s">
        <v>428</v>
      </c>
      <c r="D12" s="77" t="s">
        <v>28</v>
      </c>
      <c r="E12" s="76" t="s">
        <v>429</v>
      </c>
      <c r="F12" s="79">
        <v>3</v>
      </c>
      <c r="G12" s="76">
        <v>1140</v>
      </c>
      <c r="H12" s="75" t="s">
        <v>430</v>
      </c>
      <c r="I12" s="95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</row>
    <row r="13" s="19" customFormat="1" ht="18" customHeight="1" spans="1:9">
      <c r="A13" s="7"/>
      <c r="B13" s="76"/>
      <c r="C13" s="77"/>
      <c r="D13" s="77" t="s">
        <v>62</v>
      </c>
      <c r="E13" s="76" t="s">
        <v>431</v>
      </c>
      <c r="F13" s="80"/>
      <c r="G13" s="76">
        <v>0</v>
      </c>
      <c r="H13" s="75" t="s">
        <v>432</v>
      </c>
      <c r="I13" s="95"/>
    </row>
    <row r="14" s="19" customFormat="1" ht="18" customHeight="1" spans="1:9">
      <c r="A14" s="7"/>
      <c r="B14" s="76"/>
      <c r="C14" s="77"/>
      <c r="D14" s="77" t="s">
        <v>45</v>
      </c>
      <c r="E14" s="76" t="s">
        <v>433</v>
      </c>
      <c r="F14" s="80"/>
      <c r="G14" s="76">
        <v>0</v>
      </c>
      <c r="H14" s="75" t="s">
        <v>434</v>
      </c>
      <c r="I14" s="95"/>
    </row>
    <row r="15" s="60" customFormat="1" ht="21" customHeight="1" spans="1:249">
      <c r="A15" s="7">
        <v>6</v>
      </c>
      <c r="B15" s="76" t="s">
        <v>404</v>
      </c>
      <c r="C15" s="235" t="s">
        <v>435</v>
      </c>
      <c r="D15" s="77" t="s">
        <v>28</v>
      </c>
      <c r="E15" s="76" t="s">
        <v>436</v>
      </c>
      <c r="F15" s="79">
        <v>2</v>
      </c>
      <c r="G15" s="76">
        <v>760</v>
      </c>
      <c r="H15" s="75" t="s">
        <v>437</v>
      </c>
      <c r="I15" s="95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</row>
    <row r="16" s="19" customFormat="1" ht="18" customHeight="1" spans="1:9">
      <c r="A16" s="7"/>
      <c r="B16" s="76"/>
      <c r="C16" s="77"/>
      <c r="D16" s="77" t="s">
        <v>438</v>
      </c>
      <c r="E16" s="76" t="s">
        <v>439</v>
      </c>
      <c r="F16" s="80"/>
      <c r="G16" s="76">
        <v>0</v>
      </c>
      <c r="H16" s="75" t="s">
        <v>440</v>
      </c>
      <c r="I16" s="95"/>
    </row>
    <row r="17" s="60" customFormat="1" ht="18" customHeight="1" spans="1:249">
      <c r="A17" s="7">
        <v>7</v>
      </c>
      <c r="B17" s="76" t="s">
        <v>404</v>
      </c>
      <c r="C17" s="235" t="s">
        <v>441</v>
      </c>
      <c r="D17" s="77" t="s">
        <v>28</v>
      </c>
      <c r="E17" s="76" t="s">
        <v>442</v>
      </c>
      <c r="F17" s="79">
        <v>1</v>
      </c>
      <c r="G17" s="76">
        <v>400</v>
      </c>
      <c r="H17" s="75" t="s">
        <v>443</v>
      </c>
      <c r="I17" s="95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</row>
    <row r="18" s="19" customFormat="1" ht="18" customHeight="1" spans="1:9">
      <c r="A18" s="7">
        <v>8</v>
      </c>
      <c r="B18" s="76" t="s">
        <v>404</v>
      </c>
      <c r="C18" s="235" t="s">
        <v>444</v>
      </c>
      <c r="D18" s="77" t="s">
        <v>445</v>
      </c>
      <c r="E18" s="76" t="s">
        <v>446</v>
      </c>
      <c r="F18" s="79">
        <v>1</v>
      </c>
      <c r="G18" s="76">
        <v>430</v>
      </c>
      <c r="H18" s="75" t="s">
        <v>447</v>
      </c>
      <c r="I18" s="95"/>
    </row>
    <row r="19" s="19" customFormat="1" ht="18" customHeight="1" spans="1:9">
      <c r="A19" s="7">
        <v>9</v>
      </c>
      <c r="B19" s="76" t="s">
        <v>404</v>
      </c>
      <c r="C19" s="235" t="s">
        <v>448</v>
      </c>
      <c r="D19" s="77" t="s">
        <v>445</v>
      </c>
      <c r="E19" s="76" t="s">
        <v>449</v>
      </c>
      <c r="F19" s="79">
        <v>1</v>
      </c>
      <c r="G19" s="76">
        <v>430</v>
      </c>
      <c r="H19" s="75" t="s">
        <v>450</v>
      </c>
      <c r="I19" s="95"/>
    </row>
    <row r="20" s="19" customFormat="1" ht="18" customHeight="1" spans="1:9">
      <c r="A20" s="7">
        <v>10</v>
      </c>
      <c r="B20" s="76" t="s">
        <v>404</v>
      </c>
      <c r="C20" s="235" t="s">
        <v>451</v>
      </c>
      <c r="D20" s="77" t="s">
        <v>445</v>
      </c>
      <c r="E20" s="76" t="s">
        <v>452</v>
      </c>
      <c r="F20" s="79">
        <v>1</v>
      </c>
      <c r="G20" s="76">
        <v>430</v>
      </c>
      <c r="H20" s="75" t="s">
        <v>453</v>
      </c>
      <c r="I20" s="95"/>
    </row>
    <row r="21" s="19" customFormat="1" ht="18" customHeight="1" spans="1:9">
      <c r="A21" s="7">
        <v>11</v>
      </c>
      <c r="B21" s="76" t="s">
        <v>404</v>
      </c>
      <c r="C21" s="235" t="s">
        <v>454</v>
      </c>
      <c r="D21" s="77" t="s">
        <v>445</v>
      </c>
      <c r="E21" s="76" t="s">
        <v>455</v>
      </c>
      <c r="F21" s="79">
        <v>1</v>
      </c>
      <c r="G21" s="76">
        <v>430</v>
      </c>
      <c r="H21" s="75" t="s">
        <v>450</v>
      </c>
      <c r="I21" s="95"/>
    </row>
    <row r="22" s="19" customFormat="1" ht="18" customHeight="1" spans="1:9">
      <c r="A22" s="7">
        <v>12</v>
      </c>
      <c r="B22" s="76" t="s">
        <v>404</v>
      </c>
      <c r="C22" s="235" t="s">
        <v>456</v>
      </c>
      <c r="D22" s="77" t="s">
        <v>28</v>
      </c>
      <c r="E22" s="76" t="s">
        <v>457</v>
      </c>
      <c r="F22" s="79">
        <v>1</v>
      </c>
      <c r="G22" s="76">
        <v>430</v>
      </c>
      <c r="H22" s="75" t="s">
        <v>453</v>
      </c>
      <c r="I22" s="95"/>
    </row>
    <row r="23" s="19" customFormat="1" ht="18" customHeight="1" spans="1:9">
      <c r="A23" s="7">
        <v>13</v>
      </c>
      <c r="B23" s="76" t="s">
        <v>404</v>
      </c>
      <c r="C23" s="235" t="s">
        <v>458</v>
      </c>
      <c r="D23" s="77" t="s">
        <v>28</v>
      </c>
      <c r="E23" s="76" t="s">
        <v>459</v>
      </c>
      <c r="F23" s="79">
        <v>1</v>
      </c>
      <c r="G23" s="76">
        <v>400</v>
      </c>
      <c r="H23" s="75" t="s">
        <v>460</v>
      </c>
      <c r="I23" s="95"/>
    </row>
    <row r="24" s="19" customFormat="1" ht="18" customHeight="1" spans="1:9">
      <c r="A24" s="7">
        <v>14</v>
      </c>
      <c r="B24" s="76" t="s">
        <v>404</v>
      </c>
      <c r="C24" s="235" t="s">
        <v>461</v>
      </c>
      <c r="D24" s="77" t="s">
        <v>28</v>
      </c>
      <c r="E24" s="76" t="s">
        <v>462</v>
      </c>
      <c r="F24" s="79">
        <v>1</v>
      </c>
      <c r="G24" s="76">
        <v>430</v>
      </c>
      <c r="H24" s="73" t="s">
        <v>463</v>
      </c>
      <c r="I24" s="7"/>
    </row>
    <row r="25" s="19" customFormat="1" ht="18" customHeight="1" spans="1:9">
      <c r="A25" s="7">
        <v>15</v>
      </c>
      <c r="B25" s="76" t="s">
        <v>404</v>
      </c>
      <c r="C25" s="235" t="s">
        <v>464</v>
      </c>
      <c r="D25" s="77" t="s">
        <v>28</v>
      </c>
      <c r="E25" s="76" t="s">
        <v>465</v>
      </c>
      <c r="F25" s="79">
        <v>1</v>
      </c>
      <c r="G25" s="76">
        <v>430</v>
      </c>
      <c r="H25" s="73" t="s">
        <v>466</v>
      </c>
      <c r="I25" s="7"/>
    </row>
    <row r="26" s="19" customFormat="1" ht="18" customHeight="1" spans="1:9">
      <c r="A26" s="7">
        <v>16</v>
      </c>
      <c r="B26" s="76" t="s">
        <v>404</v>
      </c>
      <c r="C26" s="235" t="s">
        <v>467</v>
      </c>
      <c r="D26" s="77" t="s">
        <v>28</v>
      </c>
      <c r="E26" s="76" t="s">
        <v>468</v>
      </c>
      <c r="F26" s="79">
        <v>2</v>
      </c>
      <c r="G26" s="76">
        <v>760</v>
      </c>
      <c r="H26" s="73" t="s">
        <v>469</v>
      </c>
      <c r="I26" s="7"/>
    </row>
    <row r="27" s="19" customFormat="1" ht="18" customHeight="1" spans="1:9">
      <c r="A27" s="7"/>
      <c r="B27" s="76"/>
      <c r="C27" s="77"/>
      <c r="D27" s="77" t="s">
        <v>41</v>
      </c>
      <c r="E27" s="76" t="s">
        <v>470</v>
      </c>
      <c r="F27" s="79"/>
      <c r="G27" s="76">
        <v>0</v>
      </c>
      <c r="H27" s="73" t="s">
        <v>471</v>
      </c>
      <c r="I27" s="7"/>
    </row>
    <row r="28" s="19" customFormat="1" ht="18" customHeight="1" spans="1:9">
      <c r="A28" s="7">
        <v>17</v>
      </c>
      <c r="B28" s="76" t="s">
        <v>404</v>
      </c>
      <c r="C28" s="235" t="s">
        <v>472</v>
      </c>
      <c r="D28" s="77" t="s">
        <v>28</v>
      </c>
      <c r="E28" s="76" t="s">
        <v>473</v>
      </c>
      <c r="F28" s="79">
        <v>1</v>
      </c>
      <c r="G28" s="76">
        <v>430</v>
      </c>
      <c r="H28" s="73" t="s">
        <v>453</v>
      </c>
      <c r="I28" s="7"/>
    </row>
    <row r="29" s="19" customFormat="1" ht="18" customHeight="1" spans="1:9">
      <c r="A29" s="7">
        <v>18</v>
      </c>
      <c r="B29" s="76" t="s">
        <v>404</v>
      </c>
      <c r="C29" s="235" t="s">
        <v>474</v>
      </c>
      <c r="D29" s="77" t="s">
        <v>28</v>
      </c>
      <c r="E29" s="76" t="s">
        <v>475</v>
      </c>
      <c r="F29" s="79">
        <v>1</v>
      </c>
      <c r="G29" s="76">
        <v>430</v>
      </c>
      <c r="H29" s="73" t="s">
        <v>476</v>
      </c>
      <c r="I29" s="7"/>
    </row>
    <row r="30" s="19" customFormat="1" ht="18" customHeight="1" spans="1:9">
      <c r="A30" s="7">
        <v>19</v>
      </c>
      <c r="B30" s="76" t="s">
        <v>404</v>
      </c>
      <c r="C30" s="235" t="s">
        <v>477</v>
      </c>
      <c r="D30" s="77" t="s">
        <v>28</v>
      </c>
      <c r="E30" s="76" t="s">
        <v>478</v>
      </c>
      <c r="F30" s="79">
        <v>2</v>
      </c>
      <c r="G30" s="76">
        <v>860</v>
      </c>
      <c r="H30" s="73" t="s">
        <v>479</v>
      </c>
      <c r="I30" s="7"/>
    </row>
    <row r="31" s="19" customFormat="1" ht="18" customHeight="1" spans="1:9">
      <c r="A31" s="7"/>
      <c r="B31" s="76"/>
      <c r="C31" s="77"/>
      <c r="D31" s="77" t="s">
        <v>45</v>
      </c>
      <c r="E31" s="76" t="s">
        <v>480</v>
      </c>
      <c r="F31" s="79"/>
      <c r="G31" s="76">
        <v>0</v>
      </c>
      <c r="H31" s="73" t="s">
        <v>481</v>
      </c>
      <c r="I31" s="7"/>
    </row>
    <row r="32" s="19" customFormat="1" ht="18" customHeight="1" spans="1:9">
      <c r="A32" s="7">
        <v>20</v>
      </c>
      <c r="B32" s="76" t="s">
        <v>404</v>
      </c>
      <c r="C32" s="235" t="s">
        <v>482</v>
      </c>
      <c r="D32" s="77" t="s">
        <v>28</v>
      </c>
      <c r="E32" s="76" t="s">
        <v>483</v>
      </c>
      <c r="F32" s="79">
        <v>1</v>
      </c>
      <c r="G32" s="76">
        <v>400</v>
      </c>
      <c r="H32" s="73" t="s">
        <v>484</v>
      </c>
      <c r="I32" s="7"/>
    </row>
    <row r="33" s="19" customFormat="1" ht="18" customHeight="1" spans="1:9">
      <c r="A33" s="7">
        <v>21</v>
      </c>
      <c r="B33" s="76" t="s">
        <v>404</v>
      </c>
      <c r="C33" s="235" t="s">
        <v>485</v>
      </c>
      <c r="D33" s="77" t="s">
        <v>28</v>
      </c>
      <c r="E33" s="76" t="s">
        <v>486</v>
      </c>
      <c r="F33" s="79">
        <v>1</v>
      </c>
      <c r="G33" s="76">
        <v>430</v>
      </c>
      <c r="H33" s="73" t="s">
        <v>487</v>
      </c>
      <c r="I33" s="7"/>
    </row>
    <row r="34" s="19" customFormat="1" ht="18" customHeight="1" spans="1:9">
      <c r="A34" s="7">
        <v>22</v>
      </c>
      <c r="B34" s="76" t="s">
        <v>404</v>
      </c>
      <c r="C34" s="235" t="s">
        <v>488</v>
      </c>
      <c r="D34" s="77" t="s">
        <v>28</v>
      </c>
      <c r="E34" s="76" t="s">
        <v>489</v>
      </c>
      <c r="F34" s="79">
        <v>1</v>
      </c>
      <c r="G34" s="76">
        <v>430</v>
      </c>
      <c r="H34" s="73" t="s">
        <v>490</v>
      </c>
      <c r="I34" s="7"/>
    </row>
    <row r="35" s="19" customFormat="1" ht="18" customHeight="1" spans="1:9">
      <c r="A35" s="7">
        <v>23</v>
      </c>
      <c r="B35" s="76" t="s">
        <v>404</v>
      </c>
      <c r="C35" s="235" t="s">
        <v>491</v>
      </c>
      <c r="D35" s="77" t="s">
        <v>28</v>
      </c>
      <c r="E35" s="76" t="s">
        <v>492</v>
      </c>
      <c r="F35" s="79">
        <v>1</v>
      </c>
      <c r="G35" s="76">
        <v>430</v>
      </c>
      <c r="H35" s="73" t="s">
        <v>493</v>
      </c>
      <c r="I35" s="7"/>
    </row>
    <row r="36" s="19" customFormat="1" ht="18" customHeight="1" spans="1:9">
      <c r="A36" s="7">
        <v>24</v>
      </c>
      <c r="B36" s="76" t="s">
        <v>404</v>
      </c>
      <c r="C36" s="235" t="s">
        <v>494</v>
      </c>
      <c r="D36" s="77" t="s">
        <v>28</v>
      </c>
      <c r="E36" s="76" t="s">
        <v>495</v>
      </c>
      <c r="F36" s="79">
        <v>1</v>
      </c>
      <c r="G36" s="76">
        <v>430</v>
      </c>
      <c r="H36" s="73" t="s">
        <v>496</v>
      </c>
      <c r="I36" s="7"/>
    </row>
    <row r="37" s="19" customFormat="1" ht="18" customHeight="1" spans="1:9">
      <c r="A37" s="7">
        <v>25</v>
      </c>
      <c r="B37" s="76" t="s">
        <v>404</v>
      </c>
      <c r="C37" s="235" t="s">
        <v>497</v>
      </c>
      <c r="D37" s="77" t="s">
        <v>28</v>
      </c>
      <c r="E37" s="76" t="s">
        <v>498</v>
      </c>
      <c r="F37" s="79">
        <v>1</v>
      </c>
      <c r="G37" s="76">
        <v>400</v>
      </c>
      <c r="H37" s="73" t="s">
        <v>499</v>
      </c>
      <c r="I37" s="7"/>
    </row>
    <row r="38" s="19" customFormat="1" ht="18" customHeight="1" spans="1:9">
      <c r="A38" s="7">
        <v>26</v>
      </c>
      <c r="B38" s="76" t="s">
        <v>404</v>
      </c>
      <c r="C38" s="235" t="s">
        <v>500</v>
      </c>
      <c r="D38" s="77" t="s">
        <v>28</v>
      </c>
      <c r="E38" s="76" t="s">
        <v>501</v>
      </c>
      <c r="F38" s="80">
        <v>1</v>
      </c>
      <c r="G38" s="76">
        <v>400</v>
      </c>
      <c r="H38" s="73" t="s">
        <v>502</v>
      </c>
      <c r="I38" s="7"/>
    </row>
    <row r="39" s="19" customFormat="1" ht="18" customHeight="1" spans="1:9">
      <c r="A39" s="7">
        <v>27</v>
      </c>
      <c r="B39" s="76" t="s">
        <v>404</v>
      </c>
      <c r="C39" s="235" t="s">
        <v>503</v>
      </c>
      <c r="D39" s="77" t="s">
        <v>28</v>
      </c>
      <c r="E39" s="76" t="s">
        <v>504</v>
      </c>
      <c r="F39" s="79">
        <v>1</v>
      </c>
      <c r="G39" s="76">
        <v>430</v>
      </c>
      <c r="H39" s="73" t="s">
        <v>505</v>
      </c>
      <c r="I39" s="7"/>
    </row>
    <row r="40" s="19" customFormat="1" ht="18" customHeight="1" spans="1:9">
      <c r="A40" s="7">
        <v>28</v>
      </c>
      <c r="B40" s="76" t="s">
        <v>404</v>
      </c>
      <c r="C40" s="235" t="s">
        <v>506</v>
      </c>
      <c r="D40" s="77" t="s">
        <v>28</v>
      </c>
      <c r="E40" s="76" t="s">
        <v>507</v>
      </c>
      <c r="F40" s="79">
        <v>2</v>
      </c>
      <c r="G40" s="76">
        <v>760</v>
      </c>
      <c r="H40" s="73" t="s">
        <v>508</v>
      </c>
      <c r="I40" s="7"/>
    </row>
    <row r="41" s="19" customFormat="1" ht="18" customHeight="1" spans="1:9">
      <c r="A41" s="7"/>
      <c r="B41" s="76"/>
      <c r="C41" s="77"/>
      <c r="D41" s="77" t="s">
        <v>45</v>
      </c>
      <c r="E41" s="76" t="s">
        <v>509</v>
      </c>
      <c r="F41" s="79"/>
      <c r="G41" s="76">
        <v>0</v>
      </c>
      <c r="H41" s="73" t="s">
        <v>510</v>
      </c>
      <c r="I41" s="7"/>
    </row>
    <row r="42" s="19" customFormat="1" ht="18" customHeight="1" spans="1:9">
      <c r="A42" s="7">
        <v>29</v>
      </c>
      <c r="B42" s="76" t="s">
        <v>404</v>
      </c>
      <c r="C42" s="235" t="s">
        <v>511</v>
      </c>
      <c r="D42" s="77" t="s">
        <v>28</v>
      </c>
      <c r="E42" s="76" t="s">
        <v>512</v>
      </c>
      <c r="F42" s="76">
        <v>2</v>
      </c>
      <c r="G42" s="76">
        <v>800</v>
      </c>
      <c r="H42" s="76" t="s">
        <v>513</v>
      </c>
      <c r="I42" s="7"/>
    </row>
    <row r="43" s="19" customFormat="1" ht="18" customHeight="1" spans="1:9">
      <c r="A43" s="7"/>
      <c r="B43" s="76"/>
      <c r="C43" s="77"/>
      <c r="D43" s="77" t="s">
        <v>41</v>
      </c>
      <c r="E43" s="76" t="s">
        <v>514</v>
      </c>
      <c r="F43" s="76"/>
      <c r="G43" s="76">
        <v>0</v>
      </c>
      <c r="H43" s="76" t="s">
        <v>515</v>
      </c>
      <c r="I43" s="7"/>
    </row>
    <row r="44" s="19" customFormat="1" ht="18" customHeight="1" spans="1:9">
      <c r="A44" s="7">
        <v>30</v>
      </c>
      <c r="B44" s="76" t="s">
        <v>404</v>
      </c>
      <c r="C44" s="235" t="s">
        <v>516</v>
      </c>
      <c r="D44" s="77" t="s">
        <v>28</v>
      </c>
      <c r="E44" s="76" t="s">
        <v>517</v>
      </c>
      <c r="F44" s="76">
        <v>3</v>
      </c>
      <c r="G44" s="76">
        <v>1200</v>
      </c>
      <c r="H44" s="76" t="s">
        <v>518</v>
      </c>
      <c r="I44" s="7"/>
    </row>
    <row r="45" s="19" customFormat="1" ht="18" customHeight="1" spans="1:9">
      <c r="A45" s="7"/>
      <c r="B45" s="76"/>
      <c r="C45" s="77"/>
      <c r="D45" s="77" t="s">
        <v>62</v>
      </c>
      <c r="E45" s="76" t="s">
        <v>519</v>
      </c>
      <c r="F45" s="76"/>
      <c r="G45" s="76">
        <v>0</v>
      </c>
      <c r="H45" s="76"/>
      <c r="I45" s="7"/>
    </row>
    <row r="46" s="19" customFormat="1" ht="18" customHeight="1" spans="1:9">
      <c r="A46" s="7"/>
      <c r="B46" s="76"/>
      <c r="C46" s="77"/>
      <c r="D46" s="77" t="s">
        <v>45</v>
      </c>
      <c r="E46" s="76" t="s">
        <v>520</v>
      </c>
      <c r="F46" s="76"/>
      <c r="G46" s="76">
        <v>0</v>
      </c>
      <c r="H46" s="76" t="s">
        <v>515</v>
      </c>
      <c r="I46" s="7"/>
    </row>
    <row r="47" s="19" customFormat="1" ht="18" customHeight="1" spans="1:9">
      <c r="A47" s="7">
        <v>31</v>
      </c>
      <c r="B47" s="76" t="s">
        <v>404</v>
      </c>
      <c r="C47" s="235" t="s">
        <v>521</v>
      </c>
      <c r="D47" s="77" t="s">
        <v>28</v>
      </c>
      <c r="E47" s="76" t="s">
        <v>522</v>
      </c>
      <c r="F47" s="76">
        <v>1</v>
      </c>
      <c r="G47" s="76">
        <v>400</v>
      </c>
      <c r="H47" s="73" t="s">
        <v>523</v>
      </c>
      <c r="I47" s="7"/>
    </row>
    <row r="48" s="19" customFormat="1" ht="18" customHeight="1" spans="1:9">
      <c r="A48" s="7">
        <v>32</v>
      </c>
      <c r="B48" s="76" t="s">
        <v>404</v>
      </c>
      <c r="C48" s="77" t="s">
        <v>524</v>
      </c>
      <c r="D48" s="77" t="s">
        <v>28</v>
      </c>
      <c r="E48" s="76" t="s">
        <v>525</v>
      </c>
      <c r="F48" s="79">
        <v>1</v>
      </c>
      <c r="G48" s="76">
        <v>430</v>
      </c>
      <c r="H48" s="75" t="s">
        <v>526</v>
      </c>
      <c r="I48" s="95"/>
    </row>
    <row r="49" s="19" customFormat="1" ht="18" customHeight="1" spans="1:9">
      <c r="A49" s="7">
        <v>33</v>
      </c>
      <c r="B49" s="76" t="s">
        <v>404</v>
      </c>
      <c r="C49" s="77" t="s">
        <v>527</v>
      </c>
      <c r="D49" s="77" t="s">
        <v>28</v>
      </c>
      <c r="E49" s="81" t="s">
        <v>528</v>
      </c>
      <c r="F49" s="76">
        <v>2</v>
      </c>
      <c r="G49" s="76">
        <v>860</v>
      </c>
      <c r="H49" s="75" t="s">
        <v>529</v>
      </c>
      <c r="I49" s="95"/>
    </row>
    <row r="50" s="19" customFormat="1" ht="18" customHeight="1" spans="1:9">
      <c r="A50" s="7"/>
      <c r="B50" s="76"/>
      <c r="C50" s="77"/>
      <c r="D50" s="77" t="s">
        <v>45</v>
      </c>
      <c r="E50" s="81" t="s">
        <v>530</v>
      </c>
      <c r="F50" s="79"/>
      <c r="G50" s="76">
        <v>0</v>
      </c>
      <c r="H50" s="75" t="s">
        <v>515</v>
      </c>
      <c r="I50" s="95"/>
    </row>
    <row r="51" s="19" customFormat="1" ht="18" customHeight="1" spans="1:9">
      <c r="A51" s="7">
        <v>34</v>
      </c>
      <c r="B51" s="76" t="s">
        <v>404</v>
      </c>
      <c r="C51" s="235" t="s">
        <v>531</v>
      </c>
      <c r="D51" s="77" t="s">
        <v>445</v>
      </c>
      <c r="E51" s="81" t="s">
        <v>532</v>
      </c>
      <c r="F51" s="79">
        <v>1</v>
      </c>
      <c r="G51" s="76">
        <v>430</v>
      </c>
      <c r="H51" s="75" t="s">
        <v>533</v>
      </c>
      <c r="I51" s="95"/>
    </row>
    <row r="52" s="19" customFormat="1" ht="18" customHeight="1" spans="1:9">
      <c r="A52" s="7">
        <v>35</v>
      </c>
      <c r="B52" s="76" t="s">
        <v>404</v>
      </c>
      <c r="C52" s="77" t="s">
        <v>534</v>
      </c>
      <c r="D52" s="77" t="s">
        <v>28</v>
      </c>
      <c r="E52" s="81" t="s">
        <v>535</v>
      </c>
      <c r="F52" s="79">
        <v>1</v>
      </c>
      <c r="G52" s="76">
        <v>430</v>
      </c>
      <c r="H52" s="75" t="s">
        <v>536</v>
      </c>
      <c r="I52" s="95"/>
    </row>
    <row r="53" s="19" customFormat="1" ht="27" customHeight="1" spans="1:249">
      <c r="A53" s="7">
        <v>36</v>
      </c>
      <c r="B53" s="76" t="s">
        <v>404</v>
      </c>
      <c r="C53" s="77" t="s">
        <v>537</v>
      </c>
      <c r="D53" s="77" t="s">
        <v>28</v>
      </c>
      <c r="E53" s="81" t="s">
        <v>538</v>
      </c>
      <c r="F53" s="79">
        <v>1</v>
      </c>
      <c r="G53" s="76">
        <v>430</v>
      </c>
      <c r="H53" s="75" t="s">
        <v>539</v>
      </c>
      <c r="I53" s="96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63"/>
      <c r="EB53" s="63"/>
      <c r="EC53" s="63"/>
      <c r="ED53" s="63"/>
      <c r="EE53" s="63"/>
      <c r="EF53" s="63"/>
      <c r="EG53" s="63"/>
      <c r="EH53" s="63"/>
      <c r="EI53" s="63"/>
      <c r="EJ53" s="63"/>
      <c r="EK53" s="63"/>
      <c r="EL53" s="63"/>
      <c r="EM53" s="63"/>
      <c r="EN53" s="63"/>
      <c r="EO53" s="63"/>
      <c r="EP53" s="63"/>
      <c r="EQ53" s="63"/>
      <c r="ER53" s="63"/>
      <c r="ES53" s="63"/>
      <c r="ET53" s="63"/>
      <c r="EU53" s="63"/>
      <c r="EV53" s="63"/>
      <c r="EW53" s="63"/>
      <c r="EX53" s="63"/>
      <c r="EY53" s="63"/>
      <c r="EZ53" s="63"/>
      <c r="FA53" s="63"/>
      <c r="FB53" s="63"/>
      <c r="FC53" s="63"/>
      <c r="FD53" s="63"/>
      <c r="FE53" s="63"/>
      <c r="FF53" s="63"/>
      <c r="FG53" s="63"/>
      <c r="FH53" s="63"/>
      <c r="FI53" s="63"/>
      <c r="FJ53" s="63"/>
      <c r="FK53" s="63"/>
      <c r="FL53" s="63"/>
      <c r="FM53" s="63"/>
      <c r="FN53" s="63"/>
      <c r="FO53" s="63"/>
      <c r="FP53" s="63"/>
      <c r="FQ53" s="63"/>
      <c r="FR53" s="63"/>
      <c r="FS53" s="63"/>
      <c r="FT53" s="63"/>
      <c r="FU53" s="63"/>
      <c r="FV53" s="63"/>
      <c r="FW53" s="63"/>
      <c r="FX53" s="63"/>
      <c r="FY53" s="63"/>
      <c r="FZ53" s="63"/>
      <c r="GA53" s="63"/>
      <c r="GB53" s="63"/>
      <c r="GC53" s="63"/>
      <c r="GD53" s="63"/>
      <c r="GE53" s="63"/>
      <c r="GF53" s="63"/>
      <c r="GG53" s="63"/>
      <c r="GH53" s="63"/>
      <c r="GI53" s="63"/>
      <c r="GJ53" s="63"/>
      <c r="GK53" s="63"/>
      <c r="GL53" s="63"/>
      <c r="GM53" s="63"/>
      <c r="GN53" s="63"/>
      <c r="GO53" s="63"/>
      <c r="GP53" s="63"/>
      <c r="GQ53" s="63"/>
      <c r="GR53" s="63"/>
      <c r="GS53" s="63"/>
      <c r="GT53" s="63"/>
      <c r="GU53" s="63"/>
      <c r="GV53" s="63"/>
      <c r="GW53" s="63"/>
      <c r="GX53" s="63"/>
      <c r="GY53" s="63"/>
      <c r="GZ53" s="63"/>
      <c r="HA53" s="63"/>
      <c r="HB53" s="63"/>
      <c r="HC53" s="63"/>
      <c r="HD53" s="63"/>
      <c r="HE53" s="63"/>
      <c r="HF53" s="63"/>
      <c r="HG53" s="63"/>
      <c r="HH53" s="63"/>
      <c r="HI53" s="63"/>
      <c r="HJ53" s="63"/>
      <c r="HK53" s="63"/>
      <c r="HL53" s="63"/>
      <c r="HM53" s="63"/>
      <c r="HN53" s="63"/>
      <c r="HO53" s="63"/>
      <c r="HP53" s="63"/>
      <c r="HQ53" s="63"/>
      <c r="HR53" s="63"/>
      <c r="HS53" s="63"/>
      <c r="HT53" s="63"/>
      <c r="HU53" s="63"/>
      <c r="HV53" s="63"/>
      <c r="HW53" s="63"/>
      <c r="HX53" s="63"/>
      <c r="HY53" s="63"/>
      <c r="HZ53" s="63"/>
      <c r="IA53" s="63"/>
      <c r="IB53" s="63"/>
      <c r="IC53" s="63"/>
      <c r="ID53" s="63"/>
      <c r="IE53" s="63"/>
      <c r="IF53" s="63"/>
      <c r="IG53" s="63"/>
      <c r="IH53" s="63"/>
      <c r="II53" s="63"/>
      <c r="IJ53" s="63"/>
      <c r="IK53" s="63"/>
      <c r="IL53" s="63"/>
      <c r="IM53" s="63"/>
      <c r="IN53" s="63"/>
      <c r="IO53" s="63"/>
    </row>
    <row r="54" s="19" customFormat="1" ht="16" customHeight="1" spans="1:249">
      <c r="A54" s="7">
        <v>37</v>
      </c>
      <c r="B54" s="82" t="s">
        <v>404</v>
      </c>
      <c r="C54" s="236" t="s">
        <v>540</v>
      </c>
      <c r="D54" s="84" t="s">
        <v>445</v>
      </c>
      <c r="E54" s="82" t="s">
        <v>541</v>
      </c>
      <c r="F54" s="82">
        <v>1</v>
      </c>
      <c r="G54" s="82">
        <v>430</v>
      </c>
      <c r="H54" s="85" t="s">
        <v>542</v>
      </c>
      <c r="I54" s="85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  <c r="EO54" s="63"/>
      <c r="EP54" s="63"/>
      <c r="EQ54" s="63"/>
      <c r="ER54" s="63"/>
      <c r="ES54" s="63"/>
      <c r="ET54" s="63"/>
      <c r="EU54" s="63"/>
      <c r="EV54" s="63"/>
      <c r="EW54" s="63"/>
      <c r="EX54" s="63"/>
      <c r="EY54" s="63"/>
      <c r="EZ54" s="63"/>
      <c r="FA54" s="63"/>
      <c r="FB54" s="63"/>
      <c r="FC54" s="63"/>
      <c r="FD54" s="63"/>
      <c r="FE54" s="63"/>
      <c r="FF54" s="63"/>
      <c r="FG54" s="63"/>
      <c r="FH54" s="63"/>
      <c r="FI54" s="63"/>
      <c r="FJ54" s="63"/>
      <c r="FK54" s="63"/>
      <c r="FL54" s="63"/>
      <c r="FM54" s="63"/>
      <c r="FN54" s="63"/>
      <c r="FO54" s="63"/>
      <c r="FP54" s="63"/>
      <c r="FQ54" s="63"/>
      <c r="FR54" s="63"/>
      <c r="FS54" s="63"/>
      <c r="FT54" s="63"/>
      <c r="FU54" s="63"/>
      <c r="FV54" s="63"/>
      <c r="FW54" s="63"/>
      <c r="FX54" s="63"/>
      <c r="FY54" s="63"/>
      <c r="FZ54" s="63"/>
      <c r="GA54" s="63"/>
      <c r="GB54" s="63"/>
      <c r="GC54" s="63"/>
      <c r="GD54" s="63"/>
      <c r="GE54" s="63"/>
      <c r="GF54" s="63"/>
      <c r="GG54" s="63"/>
      <c r="GH54" s="63"/>
      <c r="GI54" s="63"/>
      <c r="GJ54" s="63"/>
      <c r="GK54" s="63"/>
      <c r="GL54" s="63"/>
      <c r="GM54" s="63"/>
      <c r="GN54" s="63"/>
      <c r="GO54" s="63"/>
      <c r="GP54" s="63"/>
      <c r="GQ54" s="63"/>
      <c r="GR54" s="63"/>
      <c r="GS54" s="63"/>
      <c r="GT54" s="63"/>
      <c r="GU54" s="63"/>
      <c r="GV54" s="63"/>
      <c r="GW54" s="63"/>
      <c r="GX54" s="63"/>
      <c r="GY54" s="63"/>
      <c r="GZ54" s="63"/>
      <c r="HA54" s="63"/>
      <c r="HB54" s="63"/>
      <c r="HC54" s="63"/>
      <c r="HD54" s="63"/>
      <c r="HE54" s="63"/>
      <c r="HF54" s="63"/>
      <c r="HG54" s="63"/>
      <c r="HH54" s="63"/>
      <c r="HI54" s="63"/>
      <c r="HJ54" s="63"/>
      <c r="HK54" s="63"/>
      <c r="HL54" s="63"/>
      <c r="HM54" s="63"/>
      <c r="HN54" s="63"/>
      <c r="HO54" s="63"/>
      <c r="HP54" s="63"/>
      <c r="HQ54" s="63"/>
      <c r="HR54" s="63"/>
      <c r="HS54" s="63"/>
      <c r="HT54" s="63"/>
      <c r="HU54" s="63"/>
      <c r="HV54" s="63"/>
      <c r="HW54" s="63"/>
      <c r="HX54" s="63"/>
      <c r="HY54" s="63"/>
      <c r="HZ54" s="63"/>
      <c r="IA54" s="63"/>
      <c r="IB54" s="63"/>
      <c r="IC54" s="63"/>
      <c r="ID54" s="63"/>
      <c r="IE54" s="63"/>
      <c r="IF54" s="63"/>
      <c r="IG54" s="63"/>
      <c r="IH54" s="63"/>
      <c r="II54" s="63"/>
      <c r="IJ54" s="63"/>
      <c r="IK54" s="63"/>
      <c r="IL54" s="63"/>
      <c r="IM54" s="63"/>
      <c r="IN54" s="63"/>
      <c r="IO54" s="63"/>
    </row>
    <row r="55" s="60" customFormat="1" ht="18" customHeight="1" spans="1:249">
      <c r="A55" s="7">
        <v>38</v>
      </c>
      <c r="B55" s="86" t="s">
        <v>404</v>
      </c>
      <c r="C55" s="87" t="s">
        <v>543</v>
      </c>
      <c r="D55" s="87" t="s">
        <v>28</v>
      </c>
      <c r="E55" s="86" t="s">
        <v>544</v>
      </c>
      <c r="F55" s="86">
        <v>1</v>
      </c>
      <c r="G55" s="86">
        <v>430</v>
      </c>
      <c r="H55" s="85" t="s">
        <v>545</v>
      </c>
      <c r="I55" s="85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  <c r="FT55" s="64"/>
      <c r="FU55" s="64"/>
      <c r="FV55" s="64"/>
      <c r="FW55" s="64"/>
      <c r="FX55" s="64"/>
      <c r="FY55" s="64"/>
      <c r="FZ55" s="64"/>
      <c r="GA55" s="64"/>
      <c r="GB55" s="64"/>
      <c r="GC55" s="64"/>
      <c r="GD55" s="64"/>
      <c r="GE55" s="64"/>
      <c r="GF55" s="64"/>
      <c r="GG55" s="64"/>
      <c r="GH55" s="64"/>
      <c r="GI55" s="64"/>
      <c r="GJ55" s="64"/>
      <c r="GK55" s="64"/>
      <c r="GL55" s="64"/>
      <c r="GM55" s="64"/>
      <c r="GN55" s="64"/>
      <c r="GO55" s="64"/>
      <c r="GP55" s="64"/>
      <c r="GQ55" s="64"/>
      <c r="GR55" s="64"/>
      <c r="GS55" s="64"/>
      <c r="GT55" s="64"/>
      <c r="GU55" s="64"/>
      <c r="GV55" s="64"/>
      <c r="GW55" s="64"/>
      <c r="GX55" s="64"/>
      <c r="GY55" s="64"/>
      <c r="GZ55" s="64"/>
      <c r="HA55" s="64"/>
      <c r="HB55" s="64"/>
      <c r="HC55" s="64"/>
      <c r="HD55" s="64"/>
      <c r="HE55" s="64"/>
      <c r="HF55" s="64"/>
      <c r="HG55" s="64"/>
      <c r="HH55" s="64"/>
      <c r="HI55" s="64"/>
      <c r="HJ55" s="64"/>
      <c r="HK55" s="64"/>
      <c r="HL55" s="64"/>
      <c r="HM55" s="64"/>
      <c r="HN55" s="64"/>
      <c r="HO55" s="64"/>
      <c r="HP55" s="64"/>
      <c r="HQ55" s="64"/>
      <c r="HR55" s="64"/>
      <c r="HS55" s="64"/>
      <c r="HT55" s="64"/>
      <c r="HU55" s="64"/>
      <c r="HV55" s="64"/>
      <c r="HW55" s="64"/>
      <c r="HX55" s="64"/>
      <c r="HY55" s="64"/>
      <c r="HZ55" s="64"/>
      <c r="IA55" s="64"/>
      <c r="IB55" s="64"/>
      <c r="IC55" s="64"/>
      <c r="ID55" s="64"/>
      <c r="IE55" s="64"/>
      <c r="IF55" s="64"/>
      <c r="IG55" s="64"/>
      <c r="IH55" s="64"/>
      <c r="II55" s="64"/>
      <c r="IJ55" s="64"/>
      <c r="IK55" s="64"/>
      <c r="IL55" s="64"/>
      <c r="IM55" s="64"/>
      <c r="IN55" s="64"/>
      <c r="IO55" s="64"/>
    </row>
    <row r="56" s="61" customFormat="1" ht="18" customHeight="1" spans="1:249">
      <c r="A56" s="7">
        <v>39</v>
      </c>
      <c r="B56" s="88" t="s">
        <v>546</v>
      </c>
      <c r="C56" s="237" t="s">
        <v>547</v>
      </c>
      <c r="D56" s="89" t="s">
        <v>445</v>
      </c>
      <c r="E56" s="90" t="s">
        <v>548</v>
      </c>
      <c r="F56" s="91">
        <v>1</v>
      </c>
      <c r="G56" s="88">
        <v>430</v>
      </c>
      <c r="H56" s="92" t="s">
        <v>549</v>
      </c>
      <c r="I56" s="97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8"/>
      <c r="DS56" s="98"/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8"/>
      <c r="EH56" s="98"/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8"/>
      <c r="EW56" s="98"/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8"/>
      <c r="FL56" s="98"/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8"/>
      <c r="GA56" s="98"/>
      <c r="GB56" s="98"/>
      <c r="GC56" s="98"/>
      <c r="GD56" s="98"/>
      <c r="GE56" s="98"/>
      <c r="GF56" s="98"/>
      <c r="GG56" s="98"/>
      <c r="GH56" s="98"/>
      <c r="GI56" s="98"/>
      <c r="GJ56" s="98"/>
      <c r="GK56" s="98"/>
      <c r="GL56" s="98"/>
      <c r="GM56" s="98"/>
      <c r="GN56" s="98"/>
      <c r="GO56" s="98"/>
      <c r="GP56" s="98"/>
      <c r="GQ56" s="98"/>
      <c r="GR56" s="98"/>
      <c r="GS56" s="98"/>
      <c r="GT56" s="98"/>
      <c r="GU56" s="98"/>
      <c r="GV56" s="98"/>
      <c r="GW56" s="98"/>
      <c r="GX56" s="98"/>
      <c r="GY56" s="98"/>
      <c r="GZ56" s="98"/>
      <c r="HA56" s="98"/>
      <c r="HB56" s="98"/>
      <c r="HC56" s="98"/>
      <c r="HD56" s="98"/>
      <c r="HE56" s="98"/>
      <c r="HF56" s="98"/>
      <c r="HG56" s="98"/>
      <c r="HH56" s="98"/>
      <c r="HI56" s="98"/>
      <c r="HJ56" s="98"/>
      <c r="HK56" s="98"/>
      <c r="HL56" s="98"/>
      <c r="HM56" s="98"/>
      <c r="HN56" s="98"/>
      <c r="HO56" s="98"/>
      <c r="HP56" s="98"/>
      <c r="HQ56" s="98"/>
      <c r="HR56" s="98"/>
      <c r="HS56" s="98"/>
      <c r="HT56" s="98"/>
      <c r="HU56" s="98"/>
      <c r="HV56" s="98"/>
      <c r="HW56" s="98"/>
      <c r="HX56" s="98"/>
      <c r="HY56" s="98"/>
      <c r="HZ56" s="98"/>
      <c r="IA56" s="98"/>
      <c r="IB56" s="98"/>
      <c r="IC56" s="98"/>
      <c r="ID56" s="98"/>
      <c r="IE56" s="98"/>
      <c r="IF56" s="98"/>
      <c r="IG56" s="98"/>
      <c r="IH56" s="98"/>
      <c r="II56" s="98"/>
      <c r="IJ56" s="98"/>
      <c r="IK56" s="98"/>
      <c r="IL56" s="98"/>
      <c r="IM56" s="98"/>
      <c r="IN56" s="98"/>
      <c r="IO56" s="98"/>
    </row>
    <row r="57" s="61" customFormat="1" ht="18" customHeight="1" spans="1:249">
      <c r="A57" s="7">
        <v>40</v>
      </c>
      <c r="B57" s="88" t="s">
        <v>546</v>
      </c>
      <c r="C57" s="89" t="s">
        <v>550</v>
      </c>
      <c r="D57" s="89" t="s">
        <v>445</v>
      </c>
      <c r="E57" s="90" t="s">
        <v>551</v>
      </c>
      <c r="F57" s="91">
        <v>1</v>
      </c>
      <c r="G57" s="88">
        <v>430</v>
      </c>
      <c r="H57" s="92" t="s">
        <v>552</v>
      </c>
      <c r="I57" s="97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98"/>
      <c r="DB57" s="98"/>
      <c r="DC57" s="98"/>
      <c r="DD57" s="98"/>
      <c r="DE57" s="98"/>
      <c r="DF57" s="98"/>
      <c r="DG57" s="98"/>
      <c r="DH57" s="98"/>
      <c r="DI57" s="98"/>
      <c r="DJ57" s="98"/>
      <c r="DK57" s="98"/>
      <c r="DL57" s="98"/>
      <c r="DM57" s="98"/>
      <c r="DN57" s="98"/>
      <c r="DO57" s="98"/>
      <c r="DP57" s="98"/>
      <c r="DQ57" s="98"/>
      <c r="DR57" s="98"/>
      <c r="DS57" s="98"/>
      <c r="DT57" s="98"/>
      <c r="DU57" s="98"/>
      <c r="DV57" s="98"/>
      <c r="DW57" s="98"/>
      <c r="DX57" s="98"/>
      <c r="DY57" s="98"/>
      <c r="DZ57" s="98"/>
      <c r="EA57" s="98"/>
      <c r="EB57" s="98"/>
      <c r="EC57" s="98"/>
      <c r="ED57" s="98"/>
      <c r="EE57" s="98"/>
      <c r="EF57" s="98"/>
      <c r="EG57" s="98"/>
      <c r="EH57" s="98"/>
      <c r="EI57" s="98"/>
      <c r="EJ57" s="98"/>
      <c r="EK57" s="98"/>
      <c r="EL57" s="98"/>
      <c r="EM57" s="98"/>
      <c r="EN57" s="98"/>
      <c r="EO57" s="98"/>
      <c r="EP57" s="98"/>
      <c r="EQ57" s="98"/>
      <c r="ER57" s="98"/>
      <c r="ES57" s="98"/>
      <c r="ET57" s="98"/>
      <c r="EU57" s="98"/>
      <c r="EV57" s="98"/>
      <c r="EW57" s="98"/>
      <c r="EX57" s="98"/>
      <c r="EY57" s="98"/>
      <c r="EZ57" s="98"/>
      <c r="FA57" s="98"/>
      <c r="FB57" s="98"/>
      <c r="FC57" s="98"/>
      <c r="FD57" s="98"/>
      <c r="FE57" s="98"/>
      <c r="FF57" s="98"/>
      <c r="FG57" s="98"/>
      <c r="FH57" s="98"/>
      <c r="FI57" s="98"/>
      <c r="FJ57" s="98"/>
      <c r="FK57" s="98"/>
      <c r="FL57" s="98"/>
      <c r="FM57" s="98"/>
      <c r="FN57" s="98"/>
      <c r="FO57" s="98"/>
      <c r="FP57" s="98"/>
      <c r="FQ57" s="98"/>
      <c r="FR57" s="98"/>
      <c r="FS57" s="98"/>
      <c r="FT57" s="98"/>
      <c r="FU57" s="98"/>
      <c r="FV57" s="98"/>
      <c r="FW57" s="98"/>
      <c r="FX57" s="98"/>
      <c r="FY57" s="98"/>
      <c r="FZ57" s="98"/>
      <c r="GA57" s="98"/>
      <c r="GB57" s="98"/>
      <c r="GC57" s="98"/>
      <c r="GD57" s="98"/>
      <c r="GE57" s="98"/>
      <c r="GF57" s="98"/>
      <c r="GG57" s="98"/>
      <c r="GH57" s="98"/>
      <c r="GI57" s="98"/>
      <c r="GJ57" s="98"/>
      <c r="GK57" s="98"/>
      <c r="GL57" s="98"/>
      <c r="GM57" s="98"/>
      <c r="GN57" s="98"/>
      <c r="GO57" s="98"/>
      <c r="GP57" s="98"/>
      <c r="GQ57" s="98"/>
      <c r="GR57" s="98"/>
      <c r="GS57" s="98"/>
      <c r="GT57" s="98"/>
      <c r="GU57" s="98"/>
      <c r="GV57" s="98"/>
      <c r="GW57" s="98"/>
      <c r="GX57" s="98"/>
      <c r="GY57" s="98"/>
      <c r="GZ57" s="98"/>
      <c r="HA57" s="98"/>
      <c r="HB57" s="98"/>
      <c r="HC57" s="98"/>
      <c r="HD57" s="98"/>
      <c r="HE57" s="98"/>
      <c r="HF57" s="98"/>
      <c r="HG57" s="98"/>
      <c r="HH57" s="98"/>
      <c r="HI57" s="98"/>
      <c r="HJ57" s="98"/>
      <c r="HK57" s="98"/>
      <c r="HL57" s="98"/>
      <c r="HM57" s="98"/>
      <c r="HN57" s="98"/>
      <c r="HO57" s="98"/>
      <c r="HP57" s="98"/>
      <c r="HQ57" s="98"/>
      <c r="HR57" s="98"/>
      <c r="HS57" s="98"/>
      <c r="HT57" s="98"/>
      <c r="HU57" s="98"/>
      <c r="HV57" s="98"/>
      <c r="HW57" s="98"/>
      <c r="HX57" s="98"/>
      <c r="HY57" s="98"/>
      <c r="HZ57" s="98"/>
      <c r="IA57" s="98"/>
      <c r="IB57" s="98"/>
      <c r="IC57" s="98"/>
      <c r="ID57" s="98"/>
      <c r="IE57" s="98"/>
      <c r="IF57" s="98"/>
      <c r="IG57" s="98"/>
      <c r="IH57" s="98"/>
      <c r="II57" s="98"/>
      <c r="IJ57" s="98"/>
      <c r="IK57" s="98"/>
      <c r="IL57" s="98"/>
      <c r="IM57" s="98"/>
      <c r="IN57" s="98"/>
      <c r="IO57" s="98"/>
    </row>
    <row r="58" s="61" customFormat="1" ht="18" customHeight="1" spans="1:249">
      <c r="A58" s="7">
        <v>41</v>
      </c>
      <c r="B58" s="88" t="s">
        <v>546</v>
      </c>
      <c r="C58" s="237" t="s">
        <v>553</v>
      </c>
      <c r="D58" s="89" t="s">
        <v>445</v>
      </c>
      <c r="E58" s="90" t="s">
        <v>554</v>
      </c>
      <c r="F58" s="91">
        <v>1</v>
      </c>
      <c r="G58" s="88">
        <v>430</v>
      </c>
      <c r="H58" s="92" t="s">
        <v>552</v>
      </c>
      <c r="I58" s="97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</row>
    <row r="59" s="61" customFormat="1" ht="18" customHeight="1" spans="1:249">
      <c r="A59" s="7">
        <v>42</v>
      </c>
      <c r="B59" s="88" t="s">
        <v>546</v>
      </c>
      <c r="C59" s="237" t="s">
        <v>555</v>
      </c>
      <c r="D59" s="89" t="s">
        <v>445</v>
      </c>
      <c r="E59" s="90" t="s">
        <v>556</v>
      </c>
      <c r="F59" s="91">
        <v>1</v>
      </c>
      <c r="G59" s="88">
        <v>430</v>
      </c>
      <c r="H59" s="93" t="s">
        <v>552</v>
      </c>
      <c r="I59" s="97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</row>
    <row r="60" s="61" customFormat="1" ht="18" customHeight="1" spans="1:249">
      <c r="A60" s="7">
        <v>43</v>
      </c>
      <c r="B60" s="88" t="s">
        <v>546</v>
      </c>
      <c r="C60" s="237" t="s">
        <v>557</v>
      </c>
      <c r="D60" s="89" t="s">
        <v>28</v>
      </c>
      <c r="E60" s="90" t="s">
        <v>558</v>
      </c>
      <c r="F60" s="91">
        <v>3</v>
      </c>
      <c r="G60" s="88">
        <v>1140</v>
      </c>
      <c r="H60" s="88" t="s">
        <v>515</v>
      </c>
      <c r="I60" s="97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98"/>
      <c r="DE60" s="98"/>
      <c r="DF60" s="98"/>
      <c r="DG60" s="98"/>
      <c r="DH60" s="98"/>
      <c r="DI60" s="98"/>
      <c r="DJ60" s="98"/>
      <c r="DK60" s="98"/>
      <c r="DL60" s="98"/>
      <c r="DM60" s="98"/>
      <c r="DN60" s="98"/>
      <c r="DO60" s="98"/>
      <c r="DP60" s="98"/>
      <c r="DQ60" s="98"/>
      <c r="DR60" s="98"/>
      <c r="DS60" s="98"/>
      <c r="DT60" s="98"/>
      <c r="DU60" s="98"/>
      <c r="DV60" s="98"/>
      <c r="DW60" s="98"/>
      <c r="DX60" s="98"/>
      <c r="DY60" s="98"/>
      <c r="DZ60" s="98"/>
      <c r="EA60" s="98"/>
      <c r="EB60" s="98"/>
      <c r="EC60" s="98"/>
      <c r="ED60" s="98"/>
      <c r="EE60" s="98"/>
      <c r="EF60" s="98"/>
      <c r="EG60" s="98"/>
      <c r="EH60" s="98"/>
      <c r="EI60" s="98"/>
      <c r="EJ60" s="98"/>
      <c r="EK60" s="98"/>
      <c r="EL60" s="98"/>
      <c r="EM60" s="98"/>
      <c r="EN60" s="98"/>
      <c r="EO60" s="98"/>
      <c r="EP60" s="98"/>
      <c r="EQ60" s="98"/>
      <c r="ER60" s="98"/>
      <c r="ES60" s="98"/>
      <c r="ET60" s="98"/>
      <c r="EU60" s="98"/>
      <c r="EV60" s="98"/>
      <c r="EW60" s="98"/>
      <c r="EX60" s="98"/>
      <c r="EY60" s="98"/>
      <c r="EZ60" s="98"/>
      <c r="FA60" s="98"/>
      <c r="FB60" s="98"/>
      <c r="FC60" s="98"/>
      <c r="FD60" s="98"/>
      <c r="FE60" s="98"/>
      <c r="FF60" s="98"/>
      <c r="FG60" s="98"/>
      <c r="FH60" s="98"/>
      <c r="FI60" s="98"/>
      <c r="FJ60" s="98"/>
      <c r="FK60" s="98"/>
      <c r="FL60" s="98"/>
      <c r="FM60" s="98"/>
      <c r="FN60" s="98"/>
      <c r="FO60" s="98"/>
      <c r="FP60" s="98"/>
      <c r="FQ60" s="98"/>
      <c r="FR60" s="98"/>
      <c r="FS60" s="98"/>
      <c r="FT60" s="98"/>
      <c r="FU60" s="98"/>
      <c r="FV60" s="98"/>
      <c r="FW60" s="98"/>
      <c r="FX60" s="98"/>
      <c r="FY60" s="98"/>
      <c r="FZ60" s="98"/>
      <c r="GA60" s="98"/>
      <c r="GB60" s="98"/>
      <c r="GC60" s="98"/>
      <c r="GD60" s="98"/>
      <c r="GE60" s="98"/>
      <c r="GF60" s="98"/>
      <c r="GG60" s="98"/>
      <c r="GH60" s="98"/>
      <c r="GI60" s="98"/>
      <c r="GJ60" s="98"/>
      <c r="GK60" s="98"/>
      <c r="GL60" s="98"/>
      <c r="GM60" s="98"/>
      <c r="GN60" s="98"/>
      <c r="GO60" s="98"/>
      <c r="GP60" s="98"/>
      <c r="GQ60" s="98"/>
      <c r="GR60" s="98"/>
      <c r="GS60" s="98"/>
      <c r="GT60" s="98"/>
      <c r="GU60" s="98"/>
      <c r="GV60" s="98"/>
      <c r="GW60" s="98"/>
      <c r="GX60" s="98"/>
      <c r="GY60" s="98"/>
      <c r="GZ60" s="98"/>
      <c r="HA60" s="98"/>
      <c r="HB60" s="98"/>
      <c r="HC60" s="98"/>
      <c r="HD60" s="98"/>
      <c r="HE60" s="98"/>
      <c r="HF60" s="98"/>
      <c r="HG60" s="98"/>
      <c r="HH60" s="98"/>
      <c r="HI60" s="98"/>
      <c r="HJ60" s="98"/>
      <c r="HK60" s="98"/>
      <c r="HL60" s="98"/>
      <c r="HM60" s="98"/>
      <c r="HN60" s="98"/>
      <c r="HO60" s="98"/>
      <c r="HP60" s="98"/>
      <c r="HQ60" s="98"/>
      <c r="HR60" s="98"/>
      <c r="HS60" s="98"/>
      <c r="HT60" s="98"/>
      <c r="HU60" s="98"/>
      <c r="HV60" s="98"/>
      <c r="HW60" s="98"/>
      <c r="HX60" s="98"/>
      <c r="HY60" s="98"/>
      <c r="HZ60" s="98"/>
      <c r="IA60" s="98"/>
      <c r="IB60" s="98"/>
      <c r="IC60" s="98"/>
      <c r="ID60" s="98"/>
      <c r="IE60" s="98"/>
      <c r="IF60" s="98"/>
      <c r="IG60" s="98"/>
      <c r="IH60" s="98"/>
      <c r="II60" s="98"/>
      <c r="IJ60" s="98"/>
      <c r="IK60" s="98"/>
      <c r="IL60" s="98"/>
      <c r="IM60" s="98"/>
      <c r="IN60" s="98"/>
      <c r="IO60" s="98"/>
    </row>
    <row r="61" s="19" customFormat="1" ht="18" customHeight="1" spans="1:9">
      <c r="A61" s="7"/>
      <c r="B61" s="76"/>
      <c r="C61" s="77"/>
      <c r="D61" s="77" t="s">
        <v>559</v>
      </c>
      <c r="E61" s="81" t="s">
        <v>560</v>
      </c>
      <c r="F61" s="79"/>
      <c r="G61" s="76">
        <v>0</v>
      </c>
      <c r="H61" s="75" t="s">
        <v>561</v>
      </c>
      <c r="I61" s="95"/>
    </row>
    <row r="62" s="19" customFormat="1" ht="18" customHeight="1" spans="1:9">
      <c r="A62" s="7"/>
      <c r="B62" s="76"/>
      <c r="C62" s="77"/>
      <c r="D62" s="77" t="s">
        <v>562</v>
      </c>
      <c r="E62" s="81" t="s">
        <v>563</v>
      </c>
      <c r="F62" s="79"/>
      <c r="G62" s="76">
        <v>0</v>
      </c>
      <c r="H62" s="75" t="s">
        <v>515</v>
      </c>
      <c r="I62" s="95"/>
    </row>
    <row r="63" s="19" customFormat="1" ht="18" customHeight="1" spans="1:9">
      <c r="A63" s="7">
        <v>44</v>
      </c>
      <c r="B63" s="76" t="s">
        <v>546</v>
      </c>
      <c r="C63" s="77" t="s">
        <v>564</v>
      </c>
      <c r="D63" s="77" t="s">
        <v>28</v>
      </c>
      <c r="E63" s="81" t="s">
        <v>565</v>
      </c>
      <c r="F63" s="79">
        <v>3</v>
      </c>
      <c r="G63" s="76">
        <v>1140</v>
      </c>
      <c r="H63" s="75" t="s">
        <v>566</v>
      </c>
      <c r="I63" s="95"/>
    </row>
    <row r="64" s="19" customFormat="1" ht="18" customHeight="1" spans="1:9">
      <c r="A64" s="7"/>
      <c r="B64" s="76"/>
      <c r="C64" s="77"/>
      <c r="D64" s="77" t="s">
        <v>62</v>
      </c>
      <c r="E64" s="81" t="s">
        <v>567</v>
      </c>
      <c r="F64" s="79"/>
      <c r="G64" s="76">
        <v>0</v>
      </c>
      <c r="H64" s="75" t="s">
        <v>568</v>
      </c>
      <c r="I64" s="95"/>
    </row>
    <row r="65" s="19" customFormat="1" ht="18" customHeight="1" spans="1:9">
      <c r="A65" s="7"/>
      <c r="B65" s="76"/>
      <c r="C65" s="77"/>
      <c r="D65" s="77" t="s">
        <v>45</v>
      </c>
      <c r="E65" s="81" t="s">
        <v>569</v>
      </c>
      <c r="F65" s="79"/>
      <c r="G65" s="76">
        <v>0</v>
      </c>
      <c r="H65" s="75" t="s">
        <v>570</v>
      </c>
      <c r="I65" s="95"/>
    </row>
    <row r="66" s="19" customFormat="1" ht="18" customHeight="1" spans="1:9">
      <c r="A66" s="7">
        <v>45</v>
      </c>
      <c r="B66" s="76" t="s">
        <v>546</v>
      </c>
      <c r="C66" s="77" t="s">
        <v>571</v>
      </c>
      <c r="D66" s="77" t="s">
        <v>28</v>
      </c>
      <c r="E66" s="81" t="s">
        <v>572</v>
      </c>
      <c r="F66" s="79">
        <v>2</v>
      </c>
      <c r="G66" s="76">
        <v>800</v>
      </c>
      <c r="H66" s="75" t="s">
        <v>573</v>
      </c>
      <c r="I66" s="95"/>
    </row>
    <row r="67" s="19" customFormat="1" ht="18" customHeight="1" spans="1:9">
      <c r="A67" s="7"/>
      <c r="B67" s="76"/>
      <c r="C67" s="77"/>
      <c r="D67" s="77" t="s">
        <v>62</v>
      </c>
      <c r="E67" s="81" t="s">
        <v>574</v>
      </c>
      <c r="F67" s="79"/>
      <c r="G67" s="76">
        <v>0</v>
      </c>
      <c r="H67" s="75"/>
      <c r="I67" s="95"/>
    </row>
    <row r="68" s="19" customFormat="1" ht="18" customHeight="1" spans="1:9">
      <c r="A68" s="7">
        <v>46</v>
      </c>
      <c r="B68" s="76" t="s">
        <v>546</v>
      </c>
      <c r="C68" s="235" t="s">
        <v>575</v>
      </c>
      <c r="D68" s="77" t="s">
        <v>28</v>
      </c>
      <c r="E68" s="81" t="s">
        <v>576</v>
      </c>
      <c r="F68" s="79">
        <v>1</v>
      </c>
      <c r="G68" s="76">
        <v>430</v>
      </c>
      <c r="H68" s="75" t="s">
        <v>552</v>
      </c>
      <c r="I68" s="95"/>
    </row>
    <row r="69" s="19" customFormat="1" ht="18" customHeight="1" spans="1:9">
      <c r="A69" s="7">
        <v>47</v>
      </c>
      <c r="B69" s="76" t="s">
        <v>546</v>
      </c>
      <c r="C69" s="77" t="s">
        <v>577</v>
      </c>
      <c r="D69" s="77" t="s">
        <v>28</v>
      </c>
      <c r="E69" s="81" t="s">
        <v>578</v>
      </c>
      <c r="F69" s="79">
        <v>1</v>
      </c>
      <c r="G69" s="76">
        <v>430</v>
      </c>
      <c r="H69" s="75" t="s">
        <v>552</v>
      </c>
      <c r="I69" s="95"/>
    </row>
    <row r="70" s="19" customFormat="1" ht="18" customHeight="1" spans="1:9">
      <c r="A70" s="7">
        <v>48</v>
      </c>
      <c r="B70" s="76" t="s">
        <v>546</v>
      </c>
      <c r="C70" s="235" t="s">
        <v>579</v>
      </c>
      <c r="D70" s="77" t="s">
        <v>28</v>
      </c>
      <c r="E70" s="81" t="s">
        <v>580</v>
      </c>
      <c r="F70" s="79">
        <v>2</v>
      </c>
      <c r="G70" s="76">
        <v>800</v>
      </c>
      <c r="H70" s="75" t="s">
        <v>581</v>
      </c>
      <c r="I70" s="95"/>
    </row>
    <row r="71" s="19" customFormat="1" ht="18" customHeight="1" spans="1:9">
      <c r="A71" s="7"/>
      <c r="B71" s="76"/>
      <c r="C71" s="77"/>
      <c r="D71" s="77" t="s">
        <v>45</v>
      </c>
      <c r="E71" s="81" t="s">
        <v>582</v>
      </c>
      <c r="F71" s="79"/>
      <c r="G71" s="76">
        <v>0</v>
      </c>
      <c r="H71" s="75"/>
      <c r="I71" s="95"/>
    </row>
    <row r="72" s="19" customFormat="1" ht="18" customHeight="1" spans="1:9">
      <c r="A72" s="7">
        <v>49</v>
      </c>
      <c r="B72" s="76" t="s">
        <v>546</v>
      </c>
      <c r="C72" s="77" t="s">
        <v>583</v>
      </c>
      <c r="D72" s="77" t="s">
        <v>28</v>
      </c>
      <c r="E72" s="81" t="s">
        <v>584</v>
      </c>
      <c r="F72" s="79">
        <v>1</v>
      </c>
      <c r="G72" s="76">
        <v>430</v>
      </c>
      <c r="H72" s="75" t="s">
        <v>585</v>
      </c>
      <c r="I72" s="95"/>
    </row>
    <row r="73" s="19" customFormat="1" ht="18" customHeight="1" spans="1:9">
      <c r="A73" s="7">
        <v>50</v>
      </c>
      <c r="B73" s="76" t="s">
        <v>546</v>
      </c>
      <c r="C73" s="235" t="s">
        <v>586</v>
      </c>
      <c r="D73" s="77" t="s">
        <v>28</v>
      </c>
      <c r="E73" s="81" t="s">
        <v>587</v>
      </c>
      <c r="F73" s="79">
        <v>1</v>
      </c>
      <c r="G73" s="76">
        <v>380</v>
      </c>
      <c r="H73" s="75" t="s">
        <v>588</v>
      </c>
      <c r="I73" s="95"/>
    </row>
    <row r="74" s="19" customFormat="1" ht="18" customHeight="1" spans="1:9">
      <c r="A74" s="7">
        <v>51</v>
      </c>
      <c r="B74" s="76" t="s">
        <v>546</v>
      </c>
      <c r="C74" s="77" t="s">
        <v>589</v>
      </c>
      <c r="D74" s="77" t="s">
        <v>28</v>
      </c>
      <c r="E74" s="81" t="s">
        <v>590</v>
      </c>
      <c r="F74" s="79">
        <v>1</v>
      </c>
      <c r="G74" s="76">
        <v>400</v>
      </c>
      <c r="H74" s="75" t="s">
        <v>591</v>
      </c>
      <c r="I74" s="7"/>
    </row>
    <row r="75" s="19" customFormat="1" ht="18" customHeight="1" spans="1:9">
      <c r="A75" s="7">
        <v>52</v>
      </c>
      <c r="B75" s="76" t="s">
        <v>546</v>
      </c>
      <c r="C75" s="77" t="s">
        <v>592</v>
      </c>
      <c r="D75" s="77" t="s">
        <v>28</v>
      </c>
      <c r="E75" s="81" t="s">
        <v>593</v>
      </c>
      <c r="F75" s="79">
        <v>2</v>
      </c>
      <c r="G75" s="76">
        <v>800</v>
      </c>
      <c r="H75" s="75" t="s">
        <v>594</v>
      </c>
      <c r="I75" s="7"/>
    </row>
    <row r="76" s="19" customFormat="1" ht="18" customHeight="1" spans="1:9">
      <c r="A76" s="99"/>
      <c r="B76" s="76"/>
      <c r="C76" s="100"/>
      <c r="D76" s="101" t="s">
        <v>62</v>
      </c>
      <c r="E76" s="81" t="s">
        <v>595</v>
      </c>
      <c r="F76" s="81"/>
      <c r="G76" s="76">
        <v>0</v>
      </c>
      <c r="H76" s="75"/>
      <c r="I76" s="99"/>
    </row>
    <row r="77" s="19" customFormat="1" ht="21" customHeight="1" spans="1:9">
      <c r="A77" s="99">
        <v>53</v>
      </c>
      <c r="B77" s="76" t="s">
        <v>546</v>
      </c>
      <c r="C77" s="100" t="s">
        <v>596</v>
      </c>
      <c r="D77" s="101" t="s">
        <v>28</v>
      </c>
      <c r="E77" s="81" t="s">
        <v>597</v>
      </c>
      <c r="F77" s="81">
        <v>1</v>
      </c>
      <c r="G77" s="76">
        <v>430</v>
      </c>
      <c r="H77" s="75" t="s">
        <v>552</v>
      </c>
      <c r="I77" s="99"/>
    </row>
    <row r="78" s="19" customFormat="1" ht="21" customHeight="1" spans="1:9">
      <c r="A78" s="99">
        <v>54</v>
      </c>
      <c r="B78" s="76" t="s">
        <v>546</v>
      </c>
      <c r="C78" s="100" t="s">
        <v>598</v>
      </c>
      <c r="D78" s="101" t="s">
        <v>28</v>
      </c>
      <c r="E78" s="81" t="s">
        <v>599</v>
      </c>
      <c r="F78" s="81">
        <v>1</v>
      </c>
      <c r="G78" s="76">
        <v>430</v>
      </c>
      <c r="H78" s="75" t="s">
        <v>600</v>
      </c>
      <c r="I78" s="99"/>
    </row>
    <row r="79" s="19" customFormat="1" ht="21" customHeight="1" spans="1:9">
      <c r="A79" s="99">
        <v>55</v>
      </c>
      <c r="B79" s="76" t="s">
        <v>546</v>
      </c>
      <c r="C79" s="238" t="s">
        <v>601</v>
      </c>
      <c r="D79" s="101" t="s">
        <v>28</v>
      </c>
      <c r="E79" s="81" t="s">
        <v>602</v>
      </c>
      <c r="F79" s="81">
        <v>1</v>
      </c>
      <c r="G79" s="76">
        <v>400</v>
      </c>
      <c r="H79" s="75" t="s">
        <v>603</v>
      </c>
      <c r="I79" s="99"/>
    </row>
    <row r="80" s="19" customFormat="1" ht="21" customHeight="1" spans="1:9">
      <c r="A80" s="99">
        <v>56</v>
      </c>
      <c r="B80" s="76" t="s">
        <v>546</v>
      </c>
      <c r="C80" s="77" t="s">
        <v>604</v>
      </c>
      <c r="D80" s="77" t="s">
        <v>28</v>
      </c>
      <c r="E80" s="76" t="s">
        <v>605</v>
      </c>
      <c r="F80" s="76">
        <v>1</v>
      </c>
      <c r="G80" s="76">
        <v>400</v>
      </c>
      <c r="H80" s="75" t="s">
        <v>606</v>
      </c>
      <c r="I80" s="7"/>
    </row>
    <row r="81" s="62" customFormat="1" ht="21" customHeight="1" spans="1:9">
      <c r="A81" s="99">
        <v>57</v>
      </c>
      <c r="B81" s="76" t="s">
        <v>546</v>
      </c>
      <c r="C81" s="77" t="s">
        <v>607</v>
      </c>
      <c r="D81" s="77" t="s">
        <v>445</v>
      </c>
      <c r="E81" s="76" t="s">
        <v>608</v>
      </c>
      <c r="F81" s="76">
        <v>1</v>
      </c>
      <c r="G81" s="76">
        <v>430</v>
      </c>
      <c r="H81" s="75" t="s">
        <v>609</v>
      </c>
      <c r="I81" s="108"/>
    </row>
    <row r="82" s="63" customFormat="1" ht="18" customHeight="1" spans="1:9">
      <c r="A82" s="99">
        <v>58</v>
      </c>
      <c r="B82" s="76" t="s">
        <v>546</v>
      </c>
      <c r="C82" s="235" t="s">
        <v>610</v>
      </c>
      <c r="D82" s="77" t="s">
        <v>28</v>
      </c>
      <c r="E82" s="76" t="s">
        <v>611</v>
      </c>
      <c r="F82" s="76">
        <v>1</v>
      </c>
      <c r="G82" s="76">
        <v>400</v>
      </c>
      <c r="H82" s="75" t="s">
        <v>612</v>
      </c>
      <c r="I82" s="96"/>
    </row>
    <row r="83" s="62" customFormat="1" ht="18" customHeight="1" spans="1:9">
      <c r="A83" s="99">
        <v>59</v>
      </c>
      <c r="B83" s="76" t="s">
        <v>546</v>
      </c>
      <c r="C83" s="239" t="s">
        <v>613</v>
      </c>
      <c r="D83" s="77" t="s">
        <v>28</v>
      </c>
      <c r="E83" s="76" t="s">
        <v>614</v>
      </c>
      <c r="F83" s="76">
        <v>2</v>
      </c>
      <c r="G83" s="76">
        <v>800</v>
      </c>
      <c r="H83" s="75" t="s">
        <v>615</v>
      </c>
      <c r="I83" s="108"/>
    </row>
    <row r="84" s="62" customFormat="1" ht="18" customHeight="1" spans="1:9">
      <c r="A84" s="99"/>
      <c r="B84" s="76"/>
      <c r="C84" s="74"/>
      <c r="D84" s="77" t="s">
        <v>45</v>
      </c>
      <c r="E84" s="76" t="s">
        <v>616</v>
      </c>
      <c r="F84" s="76"/>
      <c r="G84" s="76">
        <v>0</v>
      </c>
      <c r="H84" s="73" t="s">
        <v>515</v>
      </c>
      <c r="I84" s="108"/>
    </row>
    <row r="85" s="62" customFormat="1" ht="18" customHeight="1" spans="1:9">
      <c r="A85" s="99">
        <v>60</v>
      </c>
      <c r="B85" s="76" t="s">
        <v>546</v>
      </c>
      <c r="C85" s="239" t="s">
        <v>617</v>
      </c>
      <c r="D85" s="77" t="s">
        <v>28</v>
      </c>
      <c r="E85" s="76" t="s">
        <v>618</v>
      </c>
      <c r="F85" s="76">
        <v>2</v>
      </c>
      <c r="G85" s="76">
        <v>800</v>
      </c>
      <c r="H85" s="73" t="s">
        <v>619</v>
      </c>
      <c r="I85" s="108"/>
    </row>
    <row r="86" s="62" customFormat="1" ht="18" customHeight="1" spans="1:9">
      <c r="A86" s="7"/>
      <c r="B86" s="76"/>
      <c r="C86" s="77"/>
      <c r="D86" s="77" t="s">
        <v>45</v>
      </c>
      <c r="E86" s="76" t="s">
        <v>620</v>
      </c>
      <c r="F86" s="76"/>
      <c r="G86" s="76">
        <v>0</v>
      </c>
      <c r="H86" s="102" t="s">
        <v>515</v>
      </c>
      <c r="I86" s="108"/>
    </row>
    <row r="87" s="62" customFormat="1" ht="18" customHeight="1" spans="1:9">
      <c r="A87" s="103">
        <v>61</v>
      </c>
      <c r="B87" s="86" t="s">
        <v>546</v>
      </c>
      <c r="C87" s="240" t="s">
        <v>621</v>
      </c>
      <c r="D87" s="104" t="s">
        <v>28</v>
      </c>
      <c r="E87" s="105" t="s">
        <v>622</v>
      </c>
      <c r="F87" s="105">
        <v>1</v>
      </c>
      <c r="G87" s="105">
        <v>430</v>
      </c>
      <c r="H87" s="102" t="s">
        <v>623</v>
      </c>
      <c r="I87" s="108"/>
    </row>
    <row r="88" s="62" customFormat="1" ht="18" customHeight="1" spans="1:9">
      <c r="A88" s="103">
        <v>62</v>
      </c>
      <c r="B88" s="86" t="s">
        <v>546</v>
      </c>
      <c r="C88" s="240" t="s">
        <v>624</v>
      </c>
      <c r="D88" s="104" t="s">
        <v>28</v>
      </c>
      <c r="E88" s="105" t="s">
        <v>625</v>
      </c>
      <c r="F88" s="105">
        <v>1</v>
      </c>
      <c r="G88" s="105">
        <v>400</v>
      </c>
      <c r="H88" s="102" t="s">
        <v>626</v>
      </c>
      <c r="I88" s="108"/>
    </row>
    <row r="89" s="62" customFormat="1" ht="18" customHeight="1" spans="1:9">
      <c r="A89" s="103">
        <v>63</v>
      </c>
      <c r="B89" s="86" t="s">
        <v>546</v>
      </c>
      <c r="C89" s="240" t="s">
        <v>627</v>
      </c>
      <c r="D89" s="104" t="s">
        <v>28</v>
      </c>
      <c r="E89" s="105" t="s">
        <v>628</v>
      </c>
      <c r="F89" s="105">
        <v>1</v>
      </c>
      <c r="G89" s="105">
        <v>400</v>
      </c>
      <c r="H89" s="73" t="s">
        <v>629</v>
      </c>
      <c r="I89" s="108"/>
    </row>
    <row r="90" s="62" customFormat="1" ht="18" customHeight="1" spans="1:9">
      <c r="A90" s="103">
        <v>64</v>
      </c>
      <c r="B90" s="86" t="s">
        <v>546</v>
      </c>
      <c r="C90" s="240" t="s">
        <v>630</v>
      </c>
      <c r="D90" s="104" t="s">
        <v>28</v>
      </c>
      <c r="E90" s="105" t="s">
        <v>631</v>
      </c>
      <c r="F90" s="105">
        <v>1</v>
      </c>
      <c r="G90" s="105">
        <v>400</v>
      </c>
      <c r="H90" s="73" t="s">
        <v>632</v>
      </c>
      <c r="I90" s="108"/>
    </row>
    <row r="91" s="62" customFormat="1" ht="18" customHeight="1" spans="1:9">
      <c r="A91" s="103">
        <v>65</v>
      </c>
      <c r="B91" s="86" t="s">
        <v>546</v>
      </c>
      <c r="C91" s="240" t="s">
        <v>633</v>
      </c>
      <c r="D91" s="104" t="s">
        <v>28</v>
      </c>
      <c r="E91" s="105" t="s">
        <v>634</v>
      </c>
      <c r="F91" s="105">
        <v>1</v>
      </c>
      <c r="G91" s="105">
        <v>430</v>
      </c>
      <c r="H91" s="73" t="s">
        <v>635</v>
      </c>
      <c r="I91" s="108"/>
    </row>
    <row r="92" s="62" customFormat="1" ht="18" customHeight="1" spans="1:9">
      <c r="A92" s="103">
        <v>66</v>
      </c>
      <c r="B92" s="86" t="s">
        <v>546</v>
      </c>
      <c r="C92" s="106" t="s">
        <v>636</v>
      </c>
      <c r="D92" s="104" t="s">
        <v>445</v>
      </c>
      <c r="E92" s="105" t="s">
        <v>637</v>
      </c>
      <c r="F92" s="105">
        <v>1</v>
      </c>
      <c r="G92" s="105">
        <v>430</v>
      </c>
      <c r="H92" s="73" t="s">
        <v>638</v>
      </c>
      <c r="I92" s="108"/>
    </row>
    <row r="93" s="62" customFormat="1" ht="21" customHeight="1" spans="1:9">
      <c r="A93" s="103">
        <v>67</v>
      </c>
      <c r="B93" s="86" t="s">
        <v>546</v>
      </c>
      <c r="C93" s="104" t="s">
        <v>639</v>
      </c>
      <c r="D93" s="104" t="s">
        <v>28</v>
      </c>
      <c r="E93" s="105" t="s">
        <v>640</v>
      </c>
      <c r="F93" s="105">
        <v>1</v>
      </c>
      <c r="G93" s="105">
        <v>430</v>
      </c>
      <c r="H93" s="73" t="s">
        <v>641</v>
      </c>
      <c r="I93" s="115"/>
    </row>
    <row r="94" s="62" customFormat="1" ht="21" customHeight="1" spans="1:9">
      <c r="A94" s="103">
        <v>68</v>
      </c>
      <c r="B94" s="86" t="s">
        <v>546</v>
      </c>
      <c r="C94" s="106" t="s">
        <v>642</v>
      </c>
      <c r="D94" s="104" t="s">
        <v>445</v>
      </c>
      <c r="E94" s="105" t="s">
        <v>643</v>
      </c>
      <c r="F94" s="105">
        <v>1</v>
      </c>
      <c r="G94" s="105">
        <v>430</v>
      </c>
      <c r="H94" s="73" t="s">
        <v>644</v>
      </c>
      <c r="I94" s="108"/>
    </row>
    <row r="95" s="63" customFormat="1" ht="17" customHeight="1" spans="1:9">
      <c r="A95" s="103">
        <v>69</v>
      </c>
      <c r="B95" s="86" t="s">
        <v>546</v>
      </c>
      <c r="C95" s="241" t="s">
        <v>645</v>
      </c>
      <c r="D95" s="87" t="s">
        <v>28</v>
      </c>
      <c r="E95" s="86" t="s">
        <v>646</v>
      </c>
      <c r="F95" s="86">
        <v>1</v>
      </c>
      <c r="G95" s="86">
        <v>430</v>
      </c>
      <c r="H95" s="73" t="s">
        <v>647</v>
      </c>
      <c r="I95" s="103"/>
    </row>
    <row r="96" s="64" customFormat="1" ht="27" customHeight="1" spans="1:9">
      <c r="A96" s="103">
        <v>70</v>
      </c>
      <c r="B96" s="86" t="s">
        <v>546</v>
      </c>
      <c r="C96" s="107" t="s">
        <v>648</v>
      </c>
      <c r="D96" s="87" t="s">
        <v>445</v>
      </c>
      <c r="E96" s="86" t="s">
        <v>649</v>
      </c>
      <c r="F96" s="86">
        <v>1</v>
      </c>
      <c r="G96" s="86">
        <v>430</v>
      </c>
      <c r="H96" s="73" t="s">
        <v>650</v>
      </c>
      <c r="I96" s="116"/>
    </row>
    <row r="97" s="64" customFormat="1" ht="25" customHeight="1" spans="1:9">
      <c r="A97" s="103">
        <v>71</v>
      </c>
      <c r="B97" s="86" t="s">
        <v>546</v>
      </c>
      <c r="C97" s="107" t="s">
        <v>651</v>
      </c>
      <c r="D97" s="87" t="s">
        <v>445</v>
      </c>
      <c r="E97" s="86" t="s">
        <v>243</v>
      </c>
      <c r="F97" s="86">
        <v>1</v>
      </c>
      <c r="G97" s="86">
        <v>430</v>
      </c>
      <c r="H97" s="73" t="s">
        <v>652</v>
      </c>
      <c r="I97" s="116"/>
    </row>
    <row r="98" s="62" customFormat="1" ht="21" customHeight="1" spans="1:9">
      <c r="A98" s="108"/>
      <c r="B98" s="105" t="s">
        <v>13</v>
      </c>
      <c r="C98" s="104"/>
      <c r="D98" s="104"/>
      <c r="E98" s="105"/>
      <c r="F98" s="109">
        <f>SUM(F3:F97)</f>
        <v>95</v>
      </c>
      <c r="G98" s="109">
        <f>SUM(G3:G97)</f>
        <v>38980</v>
      </c>
      <c r="H98" s="105"/>
      <c r="I98" s="108"/>
    </row>
    <row r="99" s="65" customFormat="1" ht="21" customHeight="1" spans="1:249">
      <c r="A99" s="110">
        <v>1</v>
      </c>
      <c r="B99" s="111" t="s">
        <v>404</v>
      </c>
      <c r="C99" s="242" t="s">
        <v>653</v>
      </c>
      <c r="D99" s="112" t="s">
        <v>28</v>
      </c>
      <c r="E99" s="111" t="s">
        <v>654</v>
      </c>
      <c r="F99" s="113">
        <v>1</v>
      </c>
      <c r="G99" s="111">
        <v>400</v>
      </c>
      <c r="H99" s="114" t="s">
        <v>655</v>
      </c>
      <c r="I99" s="117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  <c r="BK99" s="118"/>
      <c r="BL99" s="118"/>
      <c r="BM99" s="118"/>
      <c r="BN99" s="118"/>
      <c r="BO99" s="118"/>
      <c r="BP99" s="118"/>
      <c r="BQ99" s="118"/>
      <c r="BR99" s="118"/>
      <c r="BS99" s="118"/>
      <c r="BT99" s="118"/>
      <c r="BU99" s="118"/>
      <c r="BV99" s="118"/>
      <c r="BW99" s="118"/>
      <c r="BX99" s="118"/>
      <c r="BY99" s="118"/>
      <c r="BZ99" s="118"/>
      <c r="CA99" s="118"/>
      <c r="CB99" s="118"/>
      <c r="CC99" s="118"/>
      <c r="CD99" s="118"/>
      <c r="CE99" s="118"/>
      <c r="CF99" s="118"/>
      <c r="CG99" s="118"/>
      <c r="CH99" s="118"/>
      <c r="CI99" s="118"/>
      <c r="CJ99" s="118"/>
      <c r="CK99" s="118"/>
      <c r="CL99" s="118"/>
      <c r="CM99" s="118"/>
      <c r="CN99" s="118"/>
      <c r="CO99" s="118"/>
      <c r="CP99" s="118"/>
      <c r="CQ99" s="118"/>
      <c r="CR99" s="118"/>
      <c r="CS99" s="118"/>
      <c r="CT99" s="118"/>
      <c r="CU99" s="118"/>
      <c r="CV99" s="118"/>
      <c r="CW99" s="118"/>
      <c r="CX99" s="118"/>
      <c r="CY99" s="118"/>
      <c r="CZ99" s="118"/>
      <c r="DA99" s="118"/>
      <c r="DB99" s="118"/>
      <c r="DC99" s="118"/>
      <c r="DD99" s="118"/>
      <c r="DE99" s="118"/>
      <c r="DF99" s="118"/>
      <c r="DG99" s="118"/>
      <c r="DH99" s="118"/>
      <c r="DI99" s="118"/>
      <c r="DJ99" s="118"/>
      <c r="DK99" s="118"/>
      <c r="DL99" s="118"/>
      <c r="DM99" s="118"/>
      <c r="DN99" s="118"/>
      <c r="DO99" s="118"/>
      <c r="DP99" s="118"/>
      <c r="DQ99" s="118"/>
      <c r="DR99" s="118"/>
      <c r="DS99" s="118"/>
      <c r="DT99" s="118"/>
      <c r="DU99" s="118"/>
      <c r="DV99" s="118"/>
      <c r="DW99" s="118"/>
      <c r="DX99" s="118"/>
      <c r="DY99" s="118"/>
      <c r="DZ99" s="118"/>
      <c r="EA99" s="118"/>
      <c r="EB99" s="118"/>
      <c r="EC99" s="118"/>
      <c r="ED99" s="118"/>
      <c r="EE99" s="118"/>
      <c r="EF99" s="118"/>
      <c r="EG99" s="118"/>
      <c r="EH99" s="118"/>
      <c r="EI99" s="118"/>
      <c r="EJ99" s="118"/>
      <c r="EK99" s="118"/>
      <c r="EL99" s="118"/>
      <c r="EM99" s="118"/>
      <c r="EN99" s="118"/>
      <c r="EO99" s="118"/>
      <c r="EP99" s="118"/>
      <c r="EQ99" s="118"/>
      <c r="ER99" s="118"/>
      <c r="ES99" s="118"/>
      <c r="ET99" s="118"/>
      <c r="EU99" s="118"/>
      <c r="EV99" s="118"/>
      <c r="EW99" s="118"/>
      <c r="EX99" s="118"/>
      <c r="EY99" s="118"/>
      <c r="EZ99" s="118"/>
      <c r="FA99" s="118"/>
      <c r="FB99" s="118"/>
      <c r="FC99" s="118"/>
      <c r="FD99" s="118"/>
      <c r="FE99" s="118"/>
      <c r="FF99" s="118"/>
      <c r="FG99" s="118"/>
      <c r="FH99" s="118"/>
      <c r="FI99" s="118"/>
      <c r="FJ99" s="118"/>
      <c r="FK99" s="118"/>
      <c r="FL99" s="118"/>
      <c r="FM99" s="118"/>
      <c r="FN99" s="118"/>
      <c r="FO99" s="118"/>
      <c r="FP99" s="118"/>
      <c r="FQ99" s="118"/>
      <c r="FR99" s="118"/>
      <c r="FS99" s="118"/>
      <c r="FT99" s="118"/>
      <c r="FU99" s="118"/>
      <c r="FV99" s="118"/>
      <c r="FW99" s="118"/>
      <c r="FX99" s="118"/>
      <c r="FY99" s="118"/>
      <c r="FZ99" s="118"/>
      <c r="GA99" s="118"/>
      <c r="GB99" s="118"/>
      <c r="GC99" s="118"/>
      <c r="GD99" s="118"/>
      <c r="GE99" s="118"/>
      <c r="GF99" s="118"/>
      <c r="GG99" s="118"/>
      <c r="GH99" s="118"/>
      <c r="GI99" s="118"/>
      <c r="GJ99" s="118"/>
      <c r="GK99" s="118"/>
      <c r="GL99" s="118"/>
      <c r="GM99" s="118"/>
      <c r="GN99" s="118"/>
      <c r="GO99" s="118"/>
      <c r="GP99" s="118"/>
      <c r="GQ99" s="118"/>
      <c r="GR99" s="118"/>
      <c r="GS99" s="118"/>
      <c r="GT99" s="118"/>
      <c r="GU99" s="118"/>
      <c r="GV99" s="118"/>
      <c r="GW99" s="118"/>
      <c r="GX99" s="118"/>
      <c r="GY99" s="118"/>
      <c r="GZ99" s="118"/>
      <c r="HA99" s="118"/>
      <c r="HB99" s="118"/>
      <c r="HC99" s="118"/>
      <c r="HD99" s="118"/>
      <c r="HE99" s="118"/>
      <c r="HF99" s="118"/>
      <c r="HG99" s="118"/>
      <c r="HH99" s="118"/>
      <c r="HI99" s="118"/>
      <c r="HJ99" s="118"/>
      <c r="HK99" s="118"/>
      <c r="HL99" s="118"/>
      <c r="HM99" s="118"/>
      <c r="HN99" s="118"/>
      <c r="HO99" s="118"/>
      <c r="HP99" s="118"/>
      <c r="HQ99" s="118"/>
      <c r="HR99" s="118"/>
      <c r="HS99" s="118"/>
      <c r="HT99" s="118"/>
      <c r="HU99" s="118"/>
      <c r="HV99" s="118"/>
      <c r="HW99" s="118"/>
      <c r="HX99" s="118"/>
      <c r="HY99" s="118"/>
      <c r="HZ99" s="118"/>
      <c r="IA99" s="118"/>
      <c r="IB99" s="118"/>
      <c r="IC99" s="118"/>
      <c r="ID99" s="118"/>
      <c r="IE99" s="118"/>
      <c r="IF99" s="118"/>
      <c r="IG99" s="118"/>
      <c r="IH99" s="118"/>
      <c r="II99" s="118"/>
      <c r="IJ99" s="118"/>
      <c r="IK99" s="118"/>
      <c r="IL99" s="118"/>
      <c r="IM99" s="118"/>
      <c r="IN99" s="118"/>
      <c r="IO99" s="118"/>
    </row>
    <row r="100" s="65" customFormat="1" ht="21" customHeight="1" spans="1:249">
      <c r="A100" s="110">
        <v>2</v>
      </c>
      <c r="B100" s="111" t="s">
        <v>404</v>
      </c>
      <c r="C100" s="242" t="s">
        <v>656</v>
      </c>
      <c r="D100" s="112" t="s">
        <v>28</v>
      </c>
      <c r="E100" s="111" t="s">
        <v>657</v>
      </c>
      <c r="F100" s="113">
        <v>1</v>
      </c>
      <c r="G100" s="111">
        <v>430</v>
      </c>
      <c r="H100" s="114" t="s">
        <v>658</v>
      </c>
      <c r="I100" s="117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8"/>
      <c r="BM100" s="118"/>
      <c r="BN100" s="118"/>
      <c r="BO100" s="118"/>
      <c r="BP100" s="118"/>
      <c r="BQ100" s="118"/>
      <c r="BR100" s="118"/>
      <c r="BS100" s="118"/>
      <c r="BT100" s="118"/>
      <c r="BU100" s="118"/>
      <c r="BV100" s="118"/>
      <c r="BW100" s="118"/>
      <c r="BX100" s="118"/>
      <c r="BY100" s="118"/>
      <c r="BZ100" s="118"/>
      <c r="CA100" s="118"/>
      <c r="CB100" s="118"/>
      <c r="CC100" s="118"/>
      <c r="CD100" s="118"/>
      <c r="CE100" s="118"/>
      <c r="CF100" s="118"/>
      <c r="CG100" s="118"/>
      <c r="CH100" s="118"/>
      <c r="CI100" s="118"/>
      <c r="CJ100" s="118"/>
      <c r="CK100" s="118"/>
      <c r="CL100" s="118"/>
      <c r="CM100" s="118"/>
      <c r="CN100" s="118"/>
      <c r="CO100" s="118"/>
      <c r="CP100" s="118"/>
      <c r="CQ100" s="118"/>
      <c r="CR100" s="118"/>
      <c r="CS100" s="118"/>
      <c r="CT100" s="118"/>
      <c r="CU100" s="118"/>
      <c r="CV100" s="118"/>
      <c r="CW100" s="118"/>
      <c r="CX100" s="118"/>
      <c r="CY100" s="118"/>
      <c r="CZ100" s="118"/>
      <c r="DA100" s="118"/>
      <c r="DB100" s="118"/>
      <c r="DC100" s="118"/>
      <c r="DD100" s="118"/>
      <c r="DE100" s="118"/>
      <c r="DF100" s="118"/>
      <c r="DG100" s="118"/>
      <c r="DH100" s="118"/>
      <c r="DI100" s="118"/>
      <c r="DJ100" s="118"/>
      <c r="DK100" s="118"/>
      <c r="DL100" s="118"/>
      <c r="DM100" s="118"/>
      <c r="DN100" s="118"/>
      <c r="DO100" s="118"/>
      <c r="DP100" s="118"/>
      <c r="DQ100" s="118"/>
      <c r="DR100" s="118"/>
      <c r="DS100" s="118"/>
      <c r="DT100" s="118"/>
      <c r="DU100" s="118"/>
      <c r="DV100" s="118"/>
      <c r="DW100" s="118"/>
      <c r="DX100" s="118"/>
      <c r="DY100" s="118"/>
      <c r="DZ100" s="118"/>
      <c r="EA100" s="118"/>
      <c r="EB100" s="118"/>
      <c r="EC100" s="118"/>
      <c r="ED100" s="118"/>
      <c r="EE100" s="118"/>
      <c r="EF100" s="118"/>
      <c r="EG100" s="118"/>
      <c r="EH100" s="118"/>
      <c r="EI100" s="118"/>
      <c r="EJ100" s="118"/>
      <c r="EK100" s="118"/>
      <c r="EL100" s="118"/>
      <c r="EM100" s="118"/>
      <c r="EN100" s="118"/>
      <c r="EO100" s="118"/>
      <c r="EP100" s="118"/>
      <c r="EQ100" s="118"/>
      <c r="ER100" s="118"/>
      <c r="ES100" s="118"/>
      <c r="ET100" s="118"/>
      <c r="EU100" s="118"/>
      <c r="EV100" s="118"/>
      <c r="EW100" s="118"/>
      <c r="EX100" s="118"/>
      <c r="EY100" s="118"/>
      <c r="EZ100" s="118"/>
      <c r="FA100" s="118"/>
      <c r="FB100" s="118"/>
      <c r="FC100" s="118"/>
      <c r="FD100" s="118"/>
      <c r="FE100" s="118"/>
      <c r="FF100" s="118"/>
      <c r="FG100" s="118"/>
      <c r="FH100" s="118"/>
      <c r="FI100" s="118"/>
      <c r="FJ100" s="118"/>
      <c r="FK100" s="118"/>
      <c r="FL100" s="118"/>
      <c r="FM100" s="118"/>
      <c r="FN100" s="118"/>
      <c r="FO100" s="118"/>
      <c r="FP100" s="118"/>
      <c r="FQ100" s="118"/>
      <c r="FR100" s="118"/>
      <c r="FS100" s="118"/>
      <c r="FT100" s="118"/>
      <c r="FU100" s="118"/>
      <c r="FV100" s="118"/>
      <c r="FW100" s="118"/>
      <c r="FX100" s="118"/>
      <c r="FY100" s="118"/>
      <c r="FZ100" s="118"/>
      <c r="GA100" s="118"/>
      <c r="GB100" s="118"/>
      <c r="GC100" s="118"/>
      <c r="GD100" s="118"/>
      <c r="GE100" s="118"/>
      <c r="GF100" s="118"/>
      <c r="GG100" s="118"/>
      <c r="GH100" s="118"/>
      <c r="GI100" s="118"/>
      <c r="GJ100" s="118"/>
      <c r="GK100" s="118"/>
      <c r="GL100" s="118"/>
      <c r="GM100" s="118"/>
      <c r="GN100" s="118"/>
      <c r="GO100" s="118"/>
      <c r="GP100" s="118"/>
      <c r="GQ100" s="118"/>
      <c r="GR100" s="118"/>
      <c r="GS100" s="118"/>
      <c r="GT100" s="118"/>
      <c r="GU100" s="118"/>
      <c r="GV100" s="118"/>
      <c r="GW100" s="118"/>
      <c r="GX100" s="118"/>
      <c r="GY100" s="118"/>
      <c r="GZ100" s="118"/>
      <c r="HA100" s="118"/>
      <c r="HB100" s="118"/>
      <c r="HC100" s="118"/>
      <c r="HD100" s="118"/>
      <c r="HE100" s="118"/>
      <c r="HF100" s="118"/>
      <c r="HG100" s="118"/>
      <c r="HH100" s="118"/>
      <c r="HI100" s="118"/>
      <c r="HJ100" s="118"/>
      <c r="HK100" s="118"/>
      <c r="HL100" s="118"/>
      <c r="HM100" s="118"/>
      <c r="HN100" s="118"/>
      <c r="HO100" s="118"/>
      <c r="HP100" s="118"/>
      <c r="HQ100" s="118"/>
      <c r="HR100" s="118"/>
      <c r="HS100" s="118"/>
      <c r="HT100" s="118"/>
      <c r="HU100" s="118"/>
      <c r="HV100" s="118"/>
      <c r="HW100" s="118"/>
      <c r="HX100" s="118"/>
      <c r="HY100" s="118"/>
      <c r="HZ100" s="118"/>
      <c r="IA100" s="118"/>
      <c r="IB100" s="118"/>
      <c r="IC100" s="118"/>
      <c r="ID100" s="118"/>
      <c r="IE100" s="118"/>
      <c r="IF100" s="118"/>
      <c r="IG100" s="118"/>
      <c r="IH100" s="118"/>
      <c r="II100" s="118"/>
      <c r="IJ100" s="118"/>
      <c r="IK100" s="118"/>
      <c r="IL100" s="118"/>
      <c r="IM100" s="118"/>
      <c r="IN100" s="118"/>
      <c r="IO100" s="118"/>
    </row>
  </sheetData>
  <mergeCells count="1">
    <mergeCell ref="A1:I1"/>
  </mergeCells>
  <pageMargins left="0.554861111111111" right="0.554861111111111" top="0.60625" bottom="0.4875" header="0.5" footer="0.314583333333333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0"/>
  <sheetViews>
    <sheetView workbookViewId="0">
      <selection activeCell="N8" sqref="N8"/>
    </sheetView>
  </sheetViews>
  <sheetFormatPr defaultColWidth="9" defaultRowHeight="14.25"/>
  <cols>
    <col min="1" max="1" width="5.625" style="15" customWidth="1"/>
    <col min="2" max="3" width="11.75" style="15" customWidth="1"/>
    <col min="4" max="5" width="12.25" style="15" customWidth="1"/>
    <col min="6" max="6" width="17.25" style="20" hidden="1" customWidth="1"/>
    <col min="7" max="8" width="10" style="15" customWidth="1"/>
    <col min="9" max="9" width="18.125" style="15" hidden="1" customWidth="1"/>
    <col min="10" max="10" width="12.875" style="15" hidden="1" customWidth="1"/>
    <col min="11" max="12" width="9" style="15"/>
    <col min="13" max="13" width="9" style="15" hidden="1" customWidth="1"/>
    <col min="14" max="16384" width="9" style="15"/>
  </cols>
  <sheetData>
    <row r="1" s="15" customFormat="1" ht="30" customHeight="1" spans="1:10">
      <c r="A1" s="21" t="s">
        <v>659</v>
      </c>
      <c r="B1" s="22"/>
      <c r="C1" s="22"/>
      <c r="D1" s="22"/>
      <c r="E1" s="22"/>
      <c r="F1" s="23"/>
      <c r="G1" s="22"/>
      <c r="H1" s="22"/>
      <c r="I1" s="22"/>
      <c r="J1" s="22"/>
    </row>
    <row r="2" s="15" customFormat="1" ht="24" customHeight="1" spans="1:10">
      <c r="A2" s="24" t="s">
        <v>2</v>
      </c>
      <c r="B2" s="24" t="s">
        <v>17</v>
      </c>
      <c r="C2" s="24" t="s">
        <v>660</v>
      </c>
      <c r="D2" s="24" t="s">
        <v>400</v>
      </c>
      <c r="E2" s="24" t="s">
        <v>20</v>
      </c>
      <c r="F2" s="25" t="s">
        <v>661</v>
      </c>
      <c r="G2" s="24" t="s">
        <v>401</v>
      </c>
      <c r="H2" s="24" t="s">
        <v>22</v>
      </c>
      <c r="I2" s="32" t="s">
        <v>661</v>
      </c>
      <c r="J2" s="24" t="s">
        <v>662</v>
      </c>
    </row>
    <row r="3" s="16" customFormat="1" ht="13.5" customHeight="1" spans="1:10">
      <c r="A3" s="24">
        <f>COUNT($A$2:A2)+1</f>
        <v>1</v>
      </c>
      <c r="B3" s="26" t="s">
        <v>663</v>
      </c>
      <c r="C3" s="27">
        <v>8001098</v>
      </c>
      <c r="D3" s="24" t="s">
        <v>664</v>
      </c>
      <c r="E3" s="24" t="s">
        <v>28</v>
      </c>
      <c r="F3" s="25" t="e">
        <f>REPLACE(#REF!,7,8,"********")</f>
        <v>#REF!</v>
      </c>
      <c r="G3" s="24">
        <v>2</v>
      </c>
      <c r="H3" s="24">
        <f t="shared" ref="H3:H6" si="0">430*G3</f>
        <v>860</v>
      </c>
      <c r="I3" s="25" t="e">
        <f>REPLACE(#REF!,7,8,"********")</f>
        <v>#REF!</v>
      </c>
      <c r="J3" s="48" t="e">
        <f>REPLACE(#REF!,4,4,"****")</f>
        <v>#REF!</v>
      </c>
    </row>
    <row r="4" s="16" customFormat="1" ht="13.5" customHeight="1" spans="1:10">
      <c r="A4" s="24"/>
      <c r="B4" s="28"/>
      <c r="C4" s="29"/>
      <c r="D4" s="24" t="s">
        <v>665</v>
      </c>
      <c r="E4" s="24" t="s">
        <v>666</v>
      </c>
      <c r="F4" s="25" t="e">
        <f>REPLACE(#REF!,7,8,"********")</f>
        <v>#REF!</v>
      </c>
      <c r="G4" s="24"/>
      <c r="H4" s="24">
        <v>0</v>
      </c>
      <c r="I4" s="25"/>
      <c r="J4" s="48"/>
    </row>
    <row r="5" s="17" customFormat="1" ht="13.5" customHeight="1" spans="1:10">
      <c r="A5" s="30">
        <f>COUNT($A$2:A4)+1</f>
        <v>2</v>
      </c>
      <c r="B5" s="26" t="s">
        <v>663</v>
      </c>
      <c r="C5" s="25">
        <v>8001099</v>
      </c>
      <c r="D5" s="24" t="s">
        <v>667</v>
      </c>
      <c r="E5" s="24" t="s">
        <v>28</v>
      </c>
      <c r="F5" s="25" t="e">
        <f>REPLACE(#REF!,7,8,"********")</f>
        <v>#REF!</v>
      </c>
      <c r="G5" s="31">
        <v>1</v>
      </c>
      <c r="H5" s="24">
        <f t="shared" si="0"/>
        <v>430</v>
      </c>
      <c r="I5" s="25" t="e">
        <f>REPLACE(#REF!,7,8,"********")</f>
        <v>#REF!</v>
      </c>
      <c r="J5" s="48" t="e">
        <f>REPLACE(#REF!,4,4,"****")</f>
        <v>#REF!</v>
      </c>
    </row>
    <row r="6" s="17" customFormat="1" ht="13.5" customHeight="1" spans="1:10">
      <c r="A6" s="24">
        <f>COUNT($A$2:A5)+1</f>
        <v>3</v>
      </c>
      <c r="B6" s="26" t="s">
        <v>663</v>
      </c>
      <c r="C6" s="27">
        <v>8001008</v>
      </c>
      <c r="D6" s="24" t="s">
        <v>668</v>
      </c>
      <c r="E6" s="24" t="s">
        <v>28</v>
      </c>
      <c r="F6" s="25" t="e">
        <f>REPLACE(#REF!,7,8,"********")</f>
        <v>#REF!</v>
      </c>
      <c r="G6" s="31">
        <v>2</v>
      </c>
      <c r="H6" s="24">
        <f t="shared" si="0"/>
        <v>860</v>
      </c>
      <c r="I6" s="25" t="e">
        <f>REPLACE(#REF!,7,8,"********")</f>
        <v>#REF!</v>
      </c>
      <c r="J6" s="48" t="e">
        <f>REPLACE(#REF!,4,4,"****")</f>
        <v>#REF!</v>
      </c>
    </row>
    <row r="7" s="17" customFormat="1" ht="13.5" customHeight="1" spans="1:10">
      <c r="A7" s="24"/>
      <c r="B7" s="28"/>
      <c r="C7" s="29"/>
      <c r="D7" s="24" t="s">
        <v>669</v>
      </c>
      <c r="E7" s="24" t="s">
        <v>666</v>
      </c>
      <c r="F7" s="25" t="e">
        <f>REPLACE(#REF!,7,8,"********")</f>
        <v>#REF!</v>
      </c>
      <c r="G7" s="31"/>
      <c r="H7" s="24">
        <v>0</v>
      </c>
      <c r="I7" s="25"/>
      <c r="J7" s="48"/>
    </row>
    <row r="8" s="17" customFormat="1" ht="13.5" customHeight="1" spans="1:10">
      <c r="A8" s="30">
        <f>COUNT($A$2:A7)+1</f>
        <v>4</v>
      </c>
      <c r="B8" s="26" t="s">
        <v>663</v>
      </c>
      <c r="C8" s="25">
        <v>8001290</v>
      </c>
      <c r="D8" s="24" t="s">
        <v>670</v>
      </c>
      <c r="E8" s="24" t="s">
        <v>28</v>
      </c>
      <c r="F8" s="25" t="e">
        <f>REPLACE(#REF!,7,8,"********")</f>
        <v>#REF!</v>
      </c>
      <c r="G8" s="31">
        <v>1</v>
      </c>
      <c r="H8" s="24">
        <f t="shared" ref="H8:H17" si="1">400*G8</f>
        <v>400</v>
      </c>
      <c r="I8" s="25" t="e">
        <f>REPLACE(#REF!,7,8,"********")</f>
        <v>#REF!</v>
      </c>
      <c r="J8" s="48" t="e">
        <f>REPLACE(#REF!,4,4,"****")</f>
        <v>#REF!</v>
      </c>
    </row>
    <row r="9" s="17" customFormat="1" ht="13.5" customHeight="1" spans="1:10">
      <c r="A9" s="30">
        <f>COUNT($A$2:A8)+1</f>
        <v>5</v>
      </c>
      <c r="B9" s="24" t="s">
        <v>663</v>
      </c>
      <c r="C9" s="25">
        <v>8001293</v>
      </c>
      <c r="D9" s="24" t="s">
        <v>671</v>
      </c>
      <c r="E9" s="24" t="s">
        <v>28</v>
      </c>
      <c r="F9" s="25" t="e">
        <f>REPLACE(#REF!,7,8,"********")</f>
        <v>#REF!</v>
      </c>
      <c r="G9" s="31">
        <v>1</v>
      </c>
      <c r="H9" s="24">
        <f>430*G9</f>
        <v>430</v>
      </c>
      <c r="I9" s="25" t="e">
        <f>REPLACE(#REF!,7,8,"********")</f>
        <v>#REF!</v>
      </c>
      <c r="J9" s="48" t="e">
        <f>REPLACE(#REF!,4,4,"****")</f>
        <v>#REF!</v>
      </c>
    </row>
    <row r="10" s="17" customFormat="1" ht="13.5" customHeight="1" spans="1:10">
      <c r="A10" s="24">
        <f>COUNT($A$2:A9)+1</f>
        <v>6</v>
      </c>
      <c r="B10" s="24" t="s">
        <v>663</v>
      </c>
      <c r="C10" s="25">
        <v>8003172</v>
      </c>
      <c r="D10" s="24" t="s">
        <v>672</v>
      </c>
      <c r="E10" s="24" t="s">
        <v>28</v>
      </c>
      <c r="F10" s="25" t="e">
        <f>REPLACE(#REF!,7,8,"********")</f>
        <v>#REF!</v>
      </c>
      <c r="G10" s="24">
        <v>1</v>
      </c>
      <c r="H10" s="24">
        <f t="shared" si="1"/>
        <v>400</v>
      </c>
      <c r="I10" s="25" t="e">
        <f>REPLACE(#REF!,7,8,"********")</f>
        <v>#REF!</v>
      </c>
      <c r="J10" s="48" t="e">
        <f>REPLACE(#REF!,4,4,"****")</f>
        <v>#REF!</v>
      </c>
    </row>
    <row r="11" s="17" customFormat="1" ht="13.5" customHeight="1" spans="1:10">
      <c r="A11" s="30">
        <f>COUNT($A$2:A10)+1</f>
        <v>7</v>
      </c>
      <c r="B11" s="24" t="s">
        <v>663</v>
      </c>
      <c r="C11" s="25">
        <v>8003109</v>
      </c>
      <c r="D11" s="24" t="s">
        <v>673</v>
      </c>
      <c r="E11" s="24" t="s">
        <v>28</v>
      </c>
      <c r="F11" s="25" t="e">
        <f>REPLACE(#REF!,7,8,"********")</f>
        <v>#REF!</v>
      </c>
      <c r="G11" s="31">
        <v>1</v>
      </c>
      <c r="H11" s="24">
        <f t="shared" si="1"/>
        <v>400</v>
      </c>
      <c r="I11" s="25" t="e">
        <f>REPLACE(#REF!,7,8,"********")</f>
        <v>#REF!</v>
      </c>
      <c r="J11" s="48" t="e">
        <f>REPLACE(#REF!,4,4,"****")</f>
        <v>#REF!</v>
      </c>
    </row>
    <row r="12" s="17" customFormat="1" ht="13.5" customHeight="1" spans="1:10">
      <c r="A12" s="30">
        <f>COUNT($A$2:A11)+1</f>
        <v>8</v>
      </c>
      <c r="B12" s="24" t="s">
        <v>663</v>
      </c>
      <c r="C12" s="25">
        <v>8003111</v>
      </c>
      <c r="D12" s="24" t="s">
        <v>674</v>
      </c>
      <c r="E12" s="24" t="s">
        <v>28</v>
      </c>
      <c r="F12" s="25" t="e">
        <f>REPLACE(#REF!,7,8,"********")</f>
        <v>#REF!</v>
      </c>
      <c r="G12" s="31">
        <v>1</v>
      </c>
      <c r="H12" s="24">
        <f t="shared" si="1"/>
        <v>400</v>
      </c>
      <c r="I12" s="25" t="e">
        <f>REPLACE(#REF!,7,8,"********")</f>
        <v>#REF!</v>
      </c>
      <c r="J12" s="48" t="e">
        <f>REPLACE(#REF!,4,4,"****")</f>
        <v>#REF!</v>
      </c>
    </row>
    <row r="13" s="17" customFormat="1" ht="13.5" customHeight="1" spans="1:10">
      <c r="A13" s="24">
        <f>COUNT($A$2:A12)+1</f>
        <v>9</v>
      </c>
      <c r="B13" s="24" t="s">
        <v>663</v>
      </c>
      <c r="C13" s="25">
        <v>8003105</v>
      </c>
      <c r="D13" s="24" t="s">
        <v>675</v>
      </c>
      <c r="E13" s="24" t="s">
        <v>28</v>
      </c>
      <c r="F13" s="25" t="e">
        <f>REPLACE(#REF!,7,8,"********")</f>
        <v>#REF!</v>
      </c>
      <c r="G13" s="32">
        <v>1</v>
      </c>
      <c r="H13" s="24">
        <f t="shared" si="1"/>
        <v>400</v>
      </c>
      <c r="I13" s="25" t="e">
        <f>REPLACE(#REF!,7,8,"********")</f>
        <v>#REF!</v>
      </c>
      <c r="J13" s="48" t="e">
        <f>REPLACE(#REF!,4,4,"****")</f>
        <v>#REF!</v>
      </c>
    </row>
    <row r="14" s="17" customFormat="1" ht="13.5" customHeight="1" spans="1:10">
      <c r="A14" s="30">
        <f>COUNT($A$2:A13)+1</f>
        <v>10</v>
      </c>
      <c r="B14" s="24" t="s">
        <v>663</v>
      </c>
      <c r="C14" s="24">
        <v>8001364</v>
      </c>
      <c r="D14" s="24" t="s">
        <v>676</v>
      </c>
      <c r="E14" s="24" t="s">
        <v>28</v>
      </c>
      <c r="F14" s="25" t="e">
        <f>REPLACE(#REF!,7,8,"********")</f>
        <v>#REF!</v>
      </c>
      <c r="G14" s="24">
        <v>1</v>
      </c>
      <c r="H14" s="24">
        <f t="shared" si="1"/>
        <v>400</v>
      </c>
      <c r="I14" s="25" t="e">
        <f>REPLACE(#REF!,7,8,"********")</f>
        <v>#REF!</v>
      </c>
      <c r="J14" s="48" t="e">
        <f>REPLACE(#REF!,4,4,"****")</f>
        <v>#REF!</v>
      </c>
    </row>
    <row r="15" s="17" customFormat="1" ht="13.5" customHeight="1" spans="1:10">
      <c r="A15" s="24">
        <f>COUNT($A$2:A14)+1</f>
        <v>11</v>
      </c>
      <c r="B15" s="24" t="s">
        <v>663</v>
      </c>
      <c r="C15" s="24">
        <v>8003107</v>
      </c>
      <c r="D15" s="24" t="s">
        <v>677</v>
      </c>
      <c r="E15" s="24" t="s">
        <v>28</v>
      </c>
      <c r="F15" s="25" t="e">
        <f>REPLACE(#REF!,7,8,"********")</f>
        <v>#REF!</v>
      </c>
      <c r="G15" s="24">
        <v>1</v>
      </c>
      <c r="H15" s="24">
        <f t="shared" si="1"/>
        <v>400</v>
      </c>
      <c r="I15" s="25" t="e">
        <f>REPLACE(#REF!,7,8,"********")</f>
        <v>#REF!</v>
      </c>
      <c r="J15" s="48" t="e">
        <f>REPLACE(#REF!,4,4,"****")</f>
        <v>#REF!</v>
      </c>
    </row>
    <row r="16" s="17" customFormat="1" ht="13.5" customHeight="1" spans="1:10">
      <c r="A16" s="30">
        <f>COUNT($A$2:A15)+1</f>
        <v>12</v>
      </c>
      <c r="B16" s="24" t="s">
        <v>663</v>
      </c>
      <c r="C16" s="24">
        <v>8003106</v>
      </c>
      <c r="D16" s="24" t="s">
        <v>678</v>
      </c>
      <c r="E16" s="24" t="s">
        <v>28</v>
      </c>
      <c r="F16" s="25" t="e">
        <f>REPLACE(#REF!,7,8,"********")</f>
        <v>#REF!</v>
      </c>
      <c r="G16" s="24">
        <v>1</v>
      </c>
      <c r="H16" s="24">
        <f t="shared" si="1"/>
        <v>400</v>
      </c>
      <c r="I16" s="25" t="e">
        <f>REPLACE(#REF!,7,8,"********")</f>
        <v>#REF!</v>
      </c>
      <c r="J16" s="48" t="e">
        <f>REPLACE(#REF!,4,4,"****")</f>
        <v>#REF!</v>
      </c>
    </row>
    <row r="17" s="17" customFormat="1" ht="13.5" customHeight="1" spans="1:10">
      <c r="A17" s="24">
        <f>COUNT($A$2:A16)+1</f>
        <v>13</v>
      </c>
      <c r="B17" s="24" t="s">
        <v>663</v>
      </c>
      <c r="C17" s="24">
        <v>8001265</v>
      </c>
      <c r="D17" s="24" t="s">
        <v>679</v>
      </c>
      <c r="E17" s="24" t="s">
        <v>28</v>
      </c>
      <c r="F17" s="25" t="e">
        <f>REPLACE(#REF!,7,8,"********")</f>
        <v>#REF!</v>
      </c>
      <c r="G17" s="24">
        <v>1</v>
      </c>
      <c r="H17" s="24">
        <f t="shared" si="1"/>
        <v>400</v>
      </c>
      <c r="I17" s="25" t="e">
        <f>REPLACE(#REF!,7,8,"********")</f>
        <v>#REF!</v>
      </c>
      <c r="J17" s="48" t="e">
        <f>REPLACE(#REF!,4,4,"****")</f>
        <v>#REF!</v>
      </c>
    </row>
    <row r="18" s="17" customFormat="1" ht="13.5" customHeight="1" spans="1:10">
      <c r="A18" s="24">
        <f>COUNT($A$2:A17)+1</f>
        <v>14</v>
      </c>
      <c r="B18" s="24" t="s">
        <v>663</v>
      </c>
      <c r="C18" s="24">
        <v>8001366</v>
      </c>
      <c r="D18" s="24" t="s">
        <v>680</v>
      </c>
      <c r="E18" s="24" t="s">
        <v>28</v>
      </c>
      <c r="F18" s="25" t="e">
        <f>REPLACE(#REF!,7,8,"********")</f>
        <v>#REF!</v>
      </c>
      <c r="G18" s="24">
        <v>1</v>
      </c>
      <c r="H18" s="24">
        <f>430*G18</f>
        <v>430</v>
      </c>
      <c r="I18" s="25" t="e">
        <f>REPLACE(#REF!,7,8,"********")</f>
        <v>#REF!</v>
      </c>
      <c r="J18" s="48" t="e">
        <f>REPLACE(#REF!,4,4,"****")</f>
        <v>#REF!</v>
      </c>
    </row>
    <row r="19" s="17" customFormat="1" ht="13.5" customHeight="1" spans="1:10">
      <c r="A19" s="32">
        <f>COUNT($A$2:A18)+1</f>
        <v>15</v>
      </c>
      <c r="B19" s="26" t="s">
        <v>663</v>
      </c>
      <c r="C19" s="32">
        <v>8003016</v>
      </c>
      <c r="D19" s="24" t="s">
        <v>681</v>
      </c>
      <c r="E19" s="24" t="s">
        <v>28</v>
      </c>
      <c r="F19" s="25" t="e">
        <f>REPLACE(#REF!,7,8,"********")</f>
        <v>#REF!</v>
      </c>
      <c r="G19" s="24">
        <v>2</v>
      </c>
      <c r="H19" s="24">
        <f>380*G19</f>
        <v>760</v>
      </c>
      <c r="I19" s="25" t="e">
        <f>REPLACE(#REF!,7,8,"********")</f>
        <v>#REF!</v>
      </c>
      <c r="J19" s="48" t="e">
        <f>REPLACE(#REF!,4,4,"****")</f>
        <v>#REF!</v>
      </c>
    </row>
    <row r="20" s="17" customFormat="1" ht="13.5" customHeight="1" spans="1:10">
      <c r="A20" s="31"/>
      <c r="B20" s="28"/>
      <c r="C20" s="31"/>
      <c r="D20" s="24" t="s">
        <v>682</v>
      </c>
      <c r="E20" s="24" t="s">
        <v>666</v>
      </c>
      <c r="F20" s="25" t="e">
        <f>REPLACE(#REF!,7,8,"********")</f>
        <v>#REF!</v>
      </c>
      <c r="G20" s="24"/>
      <c r="H20" s="24">
        <v>0</v>
      </c>
      <c r="I20" s="25"/>
      <c r="J20" s="48"/>
    </row>
    <row r="21" s="17" customFormat="1" ht="13.5" customHeight="1" spans="1:10">
      <c r="A21" s="24">
        <f>COUNT($A$2:A20)+1</f>
        <v>16</v>
      </c>
      <c r="B21" s="26" t="s">
        <v>663</v>
      </c>
      <c r="C21" s="24">
        <v>8002054</v>
      </c>
      <c r="D21" s="24" t="s">
        <v>683</v>
      </c>
      <c r="E21" s="24" t="s">
        <v>28</v>
      </c>
      <c r="F21" s="25" t="e">
        <f>REPLACE(#REF!,7,8,"********")</f>
        <v>#REF!</v>
      </c>
      <c r="G21" s="24">
        <v>1</v>
      </c>
      <c r="H21" s="24">
        <f t="shared" ref="H21:H23" si="2">400*G21</f>
        <v>400</v>
      </c>
      <c r="I21" s="25" t="e">
        <f>REPLACE(#REF!,7,8,"********")</f>
        <v>#REF!</v>
      </c>
      <c r="J21" s="48" t="e">
        <f>REPLACE(#REF!,4,4,"****")</f>
        <v>#REF!</v>
      </c>
    </row>
    <row r="22" s="17" customFormat="1" ht="13.5" customHeight="1" spans="1:10">
      <c r="A22" s="24">
        <f>COUNT($A$2:A21)+1</f>
        <v>17</v>
      </c>
      <c r="B22" s="26" t="s">
        <v>663</v>
      </c>
      <c r="C22" s="24">
        <v>8001149</v>
      </c>
      <c r="D22" s="24" t="s">
        <v>684</v>
      </c>
      <c r="E22" s="24" t="s">
        <v>28</v>
      </c>
      <c r="F22" s="25" t="e">
        <f>REPLACE(#REF!,7,8,"********")</f>
        <v>#REF!</v>
      </c>
      <c r="G22" s="24">
        <v>1</v>
      </c>
      <c r="H22" s="24">
        <f t="shared" si="2"/>
        <v>400</v>
      </c>
      <c r="I22" s="25" t="e">
        <f>REPLACE(#REF!,7,8,"********")</f>
        <v>#REF!</v>
      </c>
      <c r="J22" s="48" t="e">
        <f>REPLACE(#REF!,4,4,"****")</f>
        <v>#REF!</v>
      </c>
    </row>
    <row r="23" s="17" customFormat="1" ht="13.5" customHeight="1" spans="1:10">
      <c r="A23" s="24">
        <f>COUNT($A$2:A22)+1</f>
        <v>18</v>
      </c>
      <c r="B23" s="26" t="s">
        <v>663</v>
      </c>
      <c r="C23" s="24">
        <v>8001315</v>
      </c>
      <c r="D23" s="24" t="s">
        <v>685</v>
      </c>
      <c r="E23" s="24" t="s">
        <v>28</v>
      </c>
      <c r="F23" s="25" t="e">
        <f>REPLACE(#REF!,7,8,"********")</f>
        <v>#REF!</v>
      </c>
      <c r="G23" s="24">
        <v>1</v>
      </c>
      <c r="H23" s="24">
        <f t="shared" si="2"/>
        <v>400</v>
      </c>
      <c r="I23" s="25" t="e">
        <f>REPLACE(#REF!,7,8,"********")</f>
        <v>#REF!</v>
      </c>
      <c r="J23" s="48" t="e">
        <f>REPLACE(#REF!,4,4,"****")</f>
        <v>#REF!</v>
      </c>
    </row>
    <row r="24" s="17" customFormat="1" ht="13.5" customHeight="1" spans="1:10">
      <c r="A24" s="32">
        <f>COUNT($A$2:A23)+1</f>
        <v>19</v>
      </c>
      <c r="B24" s="26" t="s">
        <v>663</v>
      </c>
      <c r="C24" s="32">
        <v>8003080</v>
      </c>
      <c r="D24" s="24" t="s">
        <v>686</v>
      </c>
      <c r="E24" s="24" t="s">
        <v>28</v>
      </c>
      <c r="F24" s="25" t="e">
        <f>REPLACE(#REF!,7,8,"********")</f>
        <v>#REF!</v>
      </c>
      <c r="G24" s="24">
        <v>1</v>
      </c>
      <c r="H24" s="33">
        <v>380</v>
      </c>
      <c r="I24" s="25" t="e">
        <f>REPLACE(#REF!,7,8,"********")</f>
        <v>#REF!</v>
      </c>
      <c r="J24" s="48" t="e">
        <f>REPLACE(#REF!,4,4,"****")</f>
        <v>#REF!</v>
      </c>
    </row>
    <row r="25" s="17" customFormat="1" ht="13.5" customHeight="1" spans="1:10">
      <c r="A25" s="24">
        <f>COUNT($A$2:A24)+1</f>
        <v>20</v>
      </c>
      <c r="B25" s="24" t="s">
        <v>663</v>
      </c>
      <c r="C25" s="24">
        <v>8001365</v>
      </c>
      <c r="D25" s="24" t="s">
        <v>687</v>
      </c>
      <c r="E25" s="24" t="s">
        <v>28</v>
      </c>
      <c r="F25" s="25" t="e">
        <f>REPLACE(#REF!,7,8,"********")</f>
        <v>#REF!</v>
      </c>
      <c r="G25" s="24">
        <v>1</v>
      </c>
      <c r="H25" s="24">
        <f t="shared" ref="H25:H29" si="3">430*G25</f>
        <v>430</v>
      </c>
      <c r="I25" s="25" t="e">
        <f>REPLACE(#REF!,7,8,"********")</f>
        <v>#REF!</v>
      </c>
      <c r="J25" s="48" t="e">
        <f>REPLACE(#REF!,4,4,"****")</f>
        <v>#REF!</v>
      </c>
    </row>
    <row r="26" s="17" customFormat="1" ht="13.5" customHeight="1" spans="1:10">
      <c r="A26" s="32">
        <f>COUNT($A$2:A25)+1</f>
        <v>21</v>
      </c>
      <c r="B26" s="32" t="s">
        <v>663</v>
      </c>
      <c r="C26" s="32">
        <v>10003099</v>
      </c>
      <c r="D26" s="34" t="s">
        <v>688</v>
      </c>
      <c r="E26" s="24" t="s">
        <v>28</v>
      </c>
      <c r="F26" s="25" t="e">
        <f>REPLACE(#REF!,7,8,"********")</f>
        <v>#REF!</v>
      </c>
      <c r="G26" s="24">
        <v>3</v>
      </c>
      <c r="H26" s="24">
        <f t="shared" si="3"/>
        <v>1290</v>
      </c>
      <c r="I26" s="25"/>
      <c r="J26" s="48" t="e">
        <f>REPLACE(#REF!,4,4,"****")</f>
        <v>#REF!</v>
      </c>
    </row>
    <row r="27" s="17" customFormat="1" ht="13.5" customHeight="1" spans="1:10">
      <c r="A27" s="35"/>
      <c r="B27" s="35"/>
      <c r="C27" s="35"/>
      <c r="D27" s="36" t="s">
        <v>689</v>
      </c>
      <c r="E27" s="24" t="s">
        <v>121</v>
      </c>
      <c r="F27" s="25" t="e">
        <f>REPLACE(#REF!,7,8,"********")</f>
        <v>#REF!</v>
      </c>
      <c r="G27" s="24"/>
      <c r="H27" s="24">
        <v>0</v>
      </c>
      <c r="I27" s="25"/>
      <c r="J27" s="48"/>
    </row>
    <row r="28" s="17" customFormat="1" ht="13.5" customHeight="1" spans="1:10">
      <c r="A28" s="31"/>
      <c r="B28" s="31"/>
      <c r="C28" s="35"/>
      <c r="D28" s="37" t="s">
        <v>690</v>
      </c>
      <c r="E28" s="32" t="s">
        <v>103</v>
      </c>
      <c r="F28" s="25" t="e">
        <f>REPLACE(#REF!,7,8,"********")</f>
        <v>#REF!</v>
      </c>
      <c r="G28" s="32"/>
      <c r="H28" s="24">
        <v>0</v>
      </c>
      <c r="I28" s="25"/>
      <c r="J28" s="48"/>
    </row>
    <row r="29" s="17" customFormat="1" ht="13.5" customHeight="1" spans="1:10">
      <c r="A29" s="31">
        <f>COUNT($A$2:A28)+1</f>
        <v>22</v>
      </c>
      <c r="B29" s="24" t="s">
        <v>663</v>
      </c>
      <c r="C29" s="25">
        <v>8001096</v>
      </c>
      <c r="D29" s="33" t="s">
        <v>691</v>
      </c>
      <c r="E29" s="24" t="s">
        <v>28</v>
      </c>
      <c r="F29" s="25" t="e">
        <f>REPLACE(#REF!,7,8,"********")</f>
        <v>#REF!</v>
      </c>
      <c r="G29" s="24">
        <v>1</v>
      </c>
      <c r="H29" s="24">
        <f t="shared" si="3"/>
        <v>430</v>
      </c>
      <c r="I29" s="25"/>
      <c r="J29" s="48" t="e">
        <f>REPLACE(#REF!,4,4,"****")</f>
        <v>#REF!</v>
      </c>
    </row>
    <row r="30" s="17" customFormat="1" ht="13.5" customHeight="1" spans="1:10">
      <c r="A30" s="35">
        <f>COUNT($A$2:A29)+1</f>
        <v>23</v>
      </c>
      <c r="B30" s="32" t="s">
        <v>663</v>
      </c>
      <c r="C30" s="35">
        <v>8003123</v>
      </c>
      <c r="D30" s="34" t="s">
        <v>692</v>
      </c>
      <c r="E30" s="31" t="s">
        <v>28</v>
      </c>
      <c r="F30" s="25" t="e">
        <f>REPLACE(#REF!,7,8,"********")</f>
        <v>#REF!</v>
      </c>
      <c r="G30" s="31">
        <v>2</v>
      </c>
      <c r="H30" s="24">
        <f>400*G30</f>
        <v>800</v>
      </c>
      <c r="I30" s="25" t="e">
        <f>REPLACE(#REF!,7,8,"********")</f>
        <v>#REF!</v>
      </c>
      <c r="J30" s="48" t="e">
        <f>REPLACE(#REF!,4,4,"****")</f>
        <v>#REF!</v>
      </c>
    </row>
    <row r="31" s="17" customFormat="1" ht="13.5" customHeight="1" spans="1:10">
      <c r="A31" s="31"/>
      <c r="B31" s="31"/>
      <c r="C31" s="31"/>
      <c r="D31" s="37" t="s">
        <v>693</v>
      </c>
      <c r="E31" s="24" t="s">
        <v>31</v>
      </c>
      <c r="F31" s="25" t="e">
        <f>REPLACE(#REF!,7,8,"********")</f>
        <v>#REF!</v>
      </c>
      <c r="G31" s="24"/>
      <c r="H31" s="24">
        <v>0</v>
      </c>
      <c r="I31" s="25"/>
      <c r="J31" s="48"/>
    </row>
    <row r="32" s="17" customFormat="1" ht="13.5" customHeight="1" spans="1:10">
      <c r="A32" s="35">
        <f>COUNT($A$2:A31)+1</f>
        <v>24</v>
      </c>
      <c r="B32" s="32" t="s">
        <v>663</v>
      </c>
      <c r="C32" s="32">
        <v>8001135</v>
      </c>
      <c r="D32" s="33" t="s">
        <v>694</v>
      </c>
      <c r="E32" s="24" t="s">
        <v>28</v>
      </c>
      <c r="F32" s="25" t="e">
        <f>REPLACE(#REF!,7,8,"********")</f>
        <v>#REF!</v>
      </c>
      <c r="G32" s="24">
        <v>2</v>
      </c>
      <c r="H32" s="24">
        <f>380*G32</f>
        <v>760</v>
      </c>
      <c r="I32" s="25" t="e">
        <f>REPLACE(#REF!,7,8,"********")</f>
        <v>#REF!</v>
      </c>
      <c r="J32" s="48" t="e">
        <f>REPLACE(#REF!,4,4,"****")</f>
        <v>#REF!</v>
      </c>
    </row>
    <row r="33" s="17" customFormat="1" ht="13.5" customHeight="1" spans="1:10">
      <c r="A33" s="31"/>
      <c r="B33" s="31"/>
      <c r="C33" s="31"/>
      <c r="D33" s="33" t="s">
        <v>695</v>
      </c>
      <c r="E33" s="24" t="s">
        <v>666</v>
      </c>
      <c r="F33" s="25" t="e">
        <f>REPLACE(#REF!,7,8,"********")</f>
        <v>#REF!</v>
      </c>
      <c r="G33" s="24"/>
      <c r="H33" s="24">
        <v>0</v>
      </c>
      <c r="I33" s="25"/>
      <c r="J33" s="48"/>
    </row>
    <row r="34" s="17" customFormat="1" ht="13.5" customHeight="1" spans="1:10">
      <c r="A34" s="24">
        <f>COUNT($A$2:A33)+1</f>
        <v>25</v>
      </c>
      <c r="B34" s="24" t="s">
        <v>663</v>
      </c>
      <c r="C34" s="25">
        <v>8003121</v>
      </c>
      <c r="D34" s="24" t="s">
        <v>696</v>
      </c>
      <c r="E34" s="24" t="s">
        <v>28</v>
      </c>
      <c r="F34" s="25" t="e">
        <f>REPLACE(#REF!,7,8,"********")</f>
        <v>#REF!</v>
      </c>
      <c r="G34" s="24">
        <v>1</v>
      </c>
      <c r="H34" s="24">
        <f>430*G34</f>
        <v>430</v>
      </c>
      <c r="I34" s="25" t="e">
        <f>REPLACE(#REF!,7,8,"********")</f>
        <v>#REF!</v>
      </c>
      <c r="J34" s="48"/>
    </row>
    <row r="35" s="17" customFormat="1" ht="13.5" customHeight="1" spans="1:10">
      <c r="A35" s="24">
        <f>COUNT($A$2:A34)+1</f>
        <v>26</v>
      </c>
      <c r="B35" s="33" t="s">
        <v>663</v>
      </c>
      <c r="C35" s="25">
        <v>4001123</v>
      </c>
      <c r="D35" s="38" t="s">
        <v>697</v>
      </c>
      <c r="E35" s="38" t="s">
        <v>28</v>
      </c>
      <c r="F35" s="25" t="e">
        <f>REPLACE(#REF!,7,8,"********")</f>
        <v>#REF!</v>
      </c>
      <c r="G35" s="33">
        <v>1</v>
      </c>
      <c r="H35" s="24">
        <f t="shared" ref="H35:H39" si="4">400*G35</f>
        <v>400</v>
      </c>
      <c r="I35" s="25" t="e">
        <f>REPLACE(#REF!,7,8,"********")</f>
        <v>#REF!</v>
      </c>
      <c r="J35" s="48" t="e">
        <f>REPLACE(#REF!,4,4,"****")</f>
        <v>#REF!</v>
      </c>
    </row>
    <row r="36" s="17" customFormat="1" ht="13.5" customHeight="1" spans="1:10">
      <c r="A36" s="24">
        <f>COUNT($A$2:A35)+1</f>
        <v>27</v>
      </c>
      <c r="B36" s="39" t="s">
        <v>663</v>
      </c>
      <c r="C36" s="40">
        <v>8001100</v>
      </c>
      <c r="D36" s="41" t="s">
        <v>698</v>
      </c>
      <c r="E36" s="41" t="s">
        <v>28</v>
      </c>
      <c r="F36" s="25" t="e">
        <f>REPLACE(#REF!,7,8,"********")</f>
        <v>#REF!</v>
      </c>
      <c r="G36" s="39">
        <v>1</v>
      </c>
      <c r="H36" s="24">
        <f t="shared" si="4"/>
        <v>400</v>
      </c>
      <c r="I36" s="25" t="e">
        <f>REPLACE(#REF!,7,8,"********")</f>
        <v>#REF!</v>
      </c>
      <c r="J36" s="48" t="e">
        <f>REPLACE(#REF!,4,4,"****")</f>
        <v>#REF!</v>
      </c>
    </row>
    <row r="37" s="17" customFormat="1" ht="13.5" customHeight="1" spans="1:10">
      <c r="A37" s="24">
        <f>COUNT($A$2:A36)+1</f>
        <v>28</v>
      </c>
      <c r="B37" s="39" t="s">
        <v>663</v>
      </c>
      <c r="C37" s="40">
        <v>8001270</v>
      </c>
      <c r="D37" s="41" t="s">
        <v>699</v>
      </c>
      <c r="E37" s="41" t="s">
        <v>28</v>
      </c>
      <c r="F37" s="25" t="e">
        <f>REPLACE(#REF!,7,8,"********")</f>
        <v>#REF!</v>
      </c>
      <c r="G37" s="39">
        <v>1</v>
      </c>
      <c r="H37" s="24">
        <f t="shared" si="4"/>
        <v>400</v>
      </c>
      <c r="I37" s="25" t="e">
        <f>REPLACE(#REF!,7,8,"********")</f>
        <v>#REF!</v>
      </c>
      <c r="J37" s="48" t="e">
        <f>REPLACE(#REF!,4,4,"****")</f>
        <v>#REF!</v>
      </c>
    </row>
    <row r="38" s="17" customFormat="1" ht="13.5" customHeight="1" spans="1:10">
      <c r="A38" s="24">
        <f>COUNT($A$2:A37)+1</f>
        <v>29</v>
      </c>
      <c r="B38" s="39" t="s">
        <v>663</v>
      </c>
      <c r="C38" s="40"/>
      <c r="D38" s="41" t="s">
        <v>700</v>
      </c>
      <c r="E38" s="41" t="s">
        <v>28</v>
      </c>
      <c r="F38" s="25" t="e">
        <f>REPLACE(#REF!,7,8,"********")</f>
        <v>#REF!</v>
      </c>
      <c r="G38" s="39">
        <v>1</v>
      </c>
      <c r="H38" s="24">
        <f t="shared" si="4"/>
        <v>400</v>
      </c>
      <c r="I38" s="25"/>
      <c r="J38" s="48" t="e">
        <f>REPLACE(#REF!,4,4,"****")</f>
        <v>#REF!</v>
      </c>
    </row>
    <row r="39" s="17" customFormat="1" ht="13.5" customHeight="1" spans="1:10">
      <c r="A39" s="31">
        <f>COUNT($A$2:A38)+1</f>
        <v>30</v>
      </c>
      <c r="B39" s="39" t="s">
        <v>663</v>
      </c>
      <c r="C39" s="42">
        <v>82018</v>
      </c>
      <c r="D39" s="41" t="s">
        <v>701</v>
      </c>
      <c r="E39" s="41" t="s">
        <v>28</v>
      </c>
      <c r="F39" s="25" t="e">
        <f>REPLACE(#REF!,7,8,"********")</f>
        <v>#REF!</v>
      </c>
      <c r="G39" s="39">
        <v>1</v>
      </c>
      <c r="H39" s="24">
        <f t="shared" si="4"/>
        <v>400</v>
      </c>
      <c r="I39" s="25"/>
      <c r="J39" s="48" t="e">
        <f>REPLACE(#REF!,4,4,"****")</f>
        <v>#REF!</v>
      </c>
    </row>
    <row r="40" s="17" customFormat="1" ht="13.5" customHeight="1" spans="1:10">
      <c r="A40" s="31">
        <f>COUNT($A$2:A39)+1</f>
        <v>31</v>
      </c>
      <c r="B40" s="39" t="s">
        <v>663</v>
      </c>
      <c r="C40" s="43">
        <v>81131</v>
      </c>
      <c r="D40" s="41" t="s">
        <v>702</v>
      </c>
      <c r="E40" s="41" t="s">
        <v>28</v>
      </c>
      <c r="F40" s="25" t="e">
        <f>REPLACE(#REF!,7,8,"********")</f>
        <v>#REF!</v>
      </c>
      <c r="G40" s="39">
        <v>1</v>
      </c>
      <c r="H40" s="24">
        <v>430</v>
      </c>
      <c r="I40" s="25" t="e">
        <f>REPLACE(#REF!,7,8,"********")</f>
        <v>#REF!</v>
      </c>
      <c r="J40" s="48" t="e">
        <f>REPLACE(#REF!,4,4,"****")</f>
        <v>#REF!</v>
      </c>
    </row>
    <row r="41" s="17" customFormat="1" ht="13.5" customHeight="1" spans="1:10">
      <c r="A41" s="31">
        <f>COUNT($A$2:A40)+1</f>
        <v>32</v>
      </c>
      <c r="B41" s="39" t="s">
        <v>663</v>
      </c>
      <c r="C41" s="43"/>
      <c r="D41" s="41" t="s">
        <v>703</v>
      </c>
      <c r="E41" s="41" t="s">
        <v>28</v>
      </c>
      <c r="F41" s="25"/>
      <c r="G41" s="39">
        <v>1</v>
      </c>
      <c r="H41" s="24">
        <v>400</v>
      </c>
      <c r="I41" s="25"/>
      <c r="J41" s="48"/>
    </row>
    <row r="42" s="17" customFormat="1" ht="13.5" customHeight="1" spans="1:10">
      <c r="A42" s="31">
        <f>COUNT($A$2:A41)+1</f>
        <v>33</v>
      </c>
      <c r="B42" s="31" t="s">
        <v>704</v>
      </c>
      <c r="C42" s="40">
        <v>9002223</v>
      </c>
      <c r="D42" s="24" t="s">
        <v>705</v>
      </c>
      <c r="E42" s="31" t="s">
        <v>28</v>
      </c>
      <c r="F42" s="25" t="e">
        <f>REPLACE(#REF!,7,8,"********")</f>
        <v>#REF!</v>
      </c>
      <c r="G42" s="40">
        <v>1</v>
      </c>
      <c r="H42" s="24">
        <f>430*G42</f>
        <v>430</v>
      </c>
      <c r="I42" s="25" t="e">
        <f>REPLACE(#REF!,7,8,"********")</f>
        <v>#REF!</v>
      </c>
      <c r="J42" s="48" t="e">
        <f>REPLACE(#REF!,4,4,"****")</f>
        <v>#REF!</v>
      </c>
    </row>
    <row r="43" s="17" customFormat="1" ht="13.5" customHeight="1" spans="1:10">
      <c r="A43" s="32">
        <f>COUNT($A$2:A42)+1</f>
        <v>34</v>
      </c>
      <c r="B43" s="32" t="s">
        <v>704</v>
      </c>
      <c r="C43" s="27">
        <v>9002078</v>
      </c>
      <c r="D43" s="24" t="s">
        <v>706</v>
      </c>
      <c r="E43" s="24" t="s">
        <v>28</v>
      </c>
      <c r="F43" s="25" t="e">
        <f>REPLACE(#REF!,7,8,"********")</f>
        <v>#REF!</v>
      </c>
      <c r="G43" s="25">
        <v>1</v>
      </c>
      <c r="H43" s="24">
        <f>400*G43</f>
        <v>400</v>
      </c>
      <c r="I43" s="25" t="e">
        <f>REPLACE(#REF!,7,8,"********")</f>
        <v>#REF!</v>
      </c>
      <c r="J43" s="48" t="e">
        <f>REPLACE(#REF!,4,4,"****")</f>
        <v>#REF!</v>
      </c>
    </row>
    <row r="44" s="17" customFormat="1" ht="13.5" customHeight="1" spans="1:10">
      <c r="A44" s="32">
        <f>COUNT($A$2:A43)+1</f>
        <v>35</v>
      </c>
      <c r="B44" s="32" t="s">
        <v>704</v>
      </c>
      <c r="C44" s="27">
        <v>9001052</v>
      </c>
      <c r="D44" s="24" t="s">
        <v>707</v>
      </c>
      <c r="E44" s="24" t="s">
        <v>28</v>
      </c>
      <c r="F44" s="25" t="e">
        <f>REPLACE(#REF!,7,8,"********")</f>
        <v>#REF!</v>
      </c>
      <c r="G44" s="25">
        <v>3</v>
      </c>
      <c r="H44" s="24">
        <f t="shared" ref="H44:H50" si="5">430*G44</f>
        <v>1290</v>
      </c>
      <c r="I44" s="25" t="e">
        <f>REPLACE(#REF!,7,8,"********")</f>
        <v>#REF!</v>
      </c>
      <c r="J44" s="48" t="e">
        <f>REPLACE(#REF!,4,4,"****")</f>
        <v>#REF!</v>
      </c>
    </row>
    <row r="45" s="17" customFormat="1" ht="13.5" customHeight="1" spans="1:10">
      <c r="A45" s="35"/>
      <c r="B45" s="35"/>
      <c r="C45" s="44"/>
      <c r="D45" s="24" t="s">
        <v>708</v>
      </c>
      <c r="E45" s="24" t="s">
        <v>709</v>
      </c>
      <c r="F45" s="25" t="e">
        <f>REPLACE(#REF!,7,8,"********")</f>
        <v>#REF!</v>
      </c>
      <c r="G45" s="25"/>
      <c r="H45" s="25">
        <v>0</v>
      </c>
      <c r="I45" s="25"/>
      <c r="J45" s="48"/>
    </row>
    <row r="46" s="17" customFormat="1" ht="13.5" customHeight="1" spans="1:10">
      <c r="A46" s="31"/>
      <c r="B46" s="31"/>
      <c r="C46" s="45"/>
      <c r="D46" s="24" t="s">
        <v>710</v>
      </c>
      <c r="E46" s="24" t="s">
        <v>709</v>
      </c>
      <c r="F46" s="25" t="e">
        <f>REPLACE(#REF!,7,8,"********")</f>
        <v>#REF!</v>
      </c>
      <c r="G46" s="25"/>
      <c r="H46" s="25">
        <v>0</v>
      </c>
      <c r="I46" s="25"/>
      <c r="J46" s="48"/>
    </row>
    <row r="47" s="17" customFormat="1" ht="13.5" customHeight="1" spans="1:10">
      <c r="A47" s="24">
        <f>COUNT($A$2:A46)+1</f>
        <v>36</v>
      </c>
      <c r="B47" s="24" t="s">
        <v>704</v>
      </c>
      <c r="C47" s="25">
        <v>9002217</v>
      </c>
      <c r="D47" s="24" t="s">
        <v>711</v>
      </c>
      <c r="E47" s="24" t="s">
        <v>28</v>
      </c>
      <c r="F47" s="25" t="e">
        <f>REPLACE(#REF!,7,8,"********")</f>
        <v>#REF!</v>
      </c>
      <c r="G47" s="25">
        <v>1</v>
      </c>
      <c r="H47" s="24">
        <f>400*G47</f>
        <v>400</v>
      </c>
      <c r="I47" s="25" t="e">
        <f>REPLACE(#REF!,7,8,"********")</f>
        <v>#REF!</v>
      </c>
      <c r="J47" s="48" t="e">
        <f>REPLACE(#REF!,4,4,"****")</f>
        <v>#REF!</v>
      </c>
    </row>
    <row r="48" s="17" customFormat="1" ht="13.5" customHeight="1" spans="1:10">
      <c r="A48" s="24">
        <f>COUNT($A$2:A47)+1</f>
        <v>37</v>
      </c>
      <c r="B48" s="24" t="s">
        <v>704</v>
      </c>
      <c r="C48" s="25">
        <v>9002056</v>
      </c>
      <c r="D48" s="24" t="s">
        <v>712</v>
      </c>
      <c r="E48" s="24" t="s">
        <v>28</v>
      </c>
      <c r="F48" s="25" t="e">
        <f>REPLACE(#REF!,7,8,"********")</f>
        <v>#REF!</v>
      </c>
      <c r="G48" s="24">
        <v>1</v>
      </c>
      <c r="H48" s="24">
        <f t="shared" si="5"/>
        <v>430</v>
      </c>
      <c r="I48" s="25" t="e">
        <f>REPLACE(#REF!,7,8,"********")</f>
        <v>#REF!</v>
      </c>
      <c r="J48" s="48" t="e">
        <f>REPLACE(#REF!,4,4,"****")</f>
        <v>#REF!</v>
      </c>
    </row>
    <row r="49" s="17" customFormat="1" ht="13.5" customHeight="1" spans="1:10">
      <c r="A49" s="24">
        <f>COUNT($A$2:A48)+1</f>
        <v>38</v>
      </c>
      <c r="B49" s="24" t="s">
        <v>704</v>
      </c>
      <c r="C49" s="25">
        <v>9002007</v>
      </c>
      <c r="D49" s="24" t="s">
        <v>713</v>
      </c>
      <c r="E49" s="24" t="s">
        <v>28</v>
      </c>
      <c r="F49" s="25" t="e">
        <f>REPLACE(#REF!,7,8,"********")</f>
        <v>#REF!</v>
      </c>
      <c r="G49" s="46">
        <v>1</v>
      </c>
      <c r="H49" s="24">
        <f t="shared" si="5"/>
        <v>430</v>
      </c>
      <c r="I49" s="25" t="e">
        <f>REPLACE(#REF!,7,8,"********")</f>
        <v>#REF!</v>
      </c>
      <c r="J49" s="48"/>
    </row>
    <row r="50" s="17" customFormat="1" ht="13.5" customHeight="1" spans="1:10">
      <c r="A50" s="24">
        <f>COUNT($A$2:A49)+1</f>
        <v>39</v>
      </c>
      <c r="B50" s="32" t="s">
        <v>704</v>
      </c>
      <c r="C50" s="27">
        <v>9002072</v>
      </c>
      <c r="D50" s="24" t="s">
        <v>714</v>
      </c>
      <c r="E50" s="24" t="s">
        <v>28</v>
      </c>
      <c r="F50" s="25" t="e">
        <f>REPLACE(#REF!,7,8,"********")</f>
        <v>#REF!</v>
      </c>
      <c r="G50" s="24">
        <v>1</v>
      </c>
      <c r="H50" s="24">
        <f t="shared" si="5"/>
        <v>430</v>
      </c>
      <c r="I50" s="25" t="e">
        <f>REPLACE(#REF!,7,8,"********")</f>
        <v>#REF!</v>
      </c>
      <c r="J50" s="48" t="e">
        <f>REPLACE(#REF!,4,4,"****")</f>
        <v>#REF!</v>
      </c>
    </row>
    <row r="51" s="17" customFormat="1" ht="13.5" customHeight="1" spans="1:10">
      <c r="A51" s="24">
        <f>COUNT($A$2:A50)+1</f>
        <v>40</v>
      </c>
      <c r="B51" s="24" t="s">
        <v>704</v>
      </c>
      <c r="C51" s="25">
        <v>9002243</v>
      </c>
      <c r="D51" s="24" t="s">
        <v>715</v>
      </c>
      <c r="E51" s="24" t="s">
        <v>28</v>
      </c>
      <c r="F51" s="25" t="e">
        <f>REPLACE(#REF!,7,8,"********")</f>
        <v>#REF!</v>
      </c>
      <c r="G51" s="24">
        <v>1</v>
      </c>
      <c r="H51" s="24">
        <f>380*G51</f>
        <v>380</v>
      </c>
      <c r="I51" s="25" t="e">
        <f>REPLACE(#REF!,7,8,"********")</f>
        <v>#REF!</v>
      </c>
      <c r="J51" s="48" t="e">
        <f>REPLACE(#REF!,4,4,"****")</f>
        <v>#REF!</v>
      </c>
    </row>
    <row r="52" s="17" customFormat="1" ht="13.5" customHeight="1" spans="1:10">
      <c r="A52" s="32">
        <f>COUNT($A$2:A51)+1</f>
        <v>41</v>
      </c>
      <c r="B52" s="32" t="s">
        <v>704</v>
      </c>
      <c r="C52" s="32">
        <v>9002065</v>
      </c>
      <c r="D52" s="24" t="s">
        <v>716</v>
      </c>
      <c r="E52" s="24" t="s">
        <v>28</v>
      </c>
      <c r="F52" s="25" t="e">
        <f>REPLACE(#REF!,7,8,"********")</f>
        <v>#REF!</v>
      </c>
      <c r="G52" s="24">
        <v>2</v>
      </c>
      <c r="H52" s="24">
        <f>430*G52</f>
        <v>860</v>
      </c>
      <c r="I52" s="25" t="e">
        <f>REPLACE(#REF!,7,8,"********")</f>
        <v>#REF!</v>
      </c>
      <c r="J52" s="48" t="e">
        <f>REPLACE(#REF!,4,4,"****")</f>
        <v>#REF!</v>
      </c>
    </row>
    <row r="53" s="17" customFormat="1" ht="13.5" customHeight="1" spans="1:10">
      <c r="A53" s="31"/>
      <c r="B53" s="31"/>
      <c r="C53" s="31"/>
      <c r="D53" s="24" t="s">
        <v>717</v>
      </c>
      <c r="E53" s="24" t="s">
        <v>709</v>
      </c>
      <c r="F53" s="25" t="e">
        <f>REPLACE(#REF!,7,8,"********")</f>
        <v>#REF!</v>
      </c>
      <c r="G53" s="24"/>
      <c r="H53" s="24">
        <v>0</v>
      </c>
      <c r="I53" s="25"/>
      <c r="J53" s="48"/>
    </row>
    <row r="54" s="17" customFormat="1" ht="13.5" customHeight="1" spans="1:10">
      <c r="A54" s="24">
        <f>COUNT($A$2:A53)+1</f>
        <v>42</v>
      </c>
      <c r="B54" s="24" t="s">
        <v>704</v>
      </c>
      <c r="C54" s="24">
        <v>9002235</v>
      </c>
      <c r="D54" s="24" t="s">
        <v>718</v>
      </c>
      <c r="E54" s="24" t="s">
        <v>28</v>
      </c>
      <c r="F54" s="25" t="e">
        <f>REPLACE(#REF!,7,8,"********")</f>
        <v>#REF!</v>
      </c>
      <c r="G54" s="24">
        <v>1</v>
      </c>
      <c r="H54" s="24">
        <f>400*G54</f>
        <v>400</v>
      </c>
      <c r="I54" s="25" t="e">
        <f>REPLACE(#REF!,7,8,"********")</f>
        <v>#REF!</v>
      </c>
      <c r="J54" s="48" t="e">
        <f>REPLACE(#REF!,4,4,"****")</f>
        <v>#REF!</v>
      </c>
    </row>
    <row r="55" s="17" customFormat="1" ht="13.5" customHeight="1" spans="1:10">
      <c r="A55" s="24">
        <f>COUNT($A$2:A54)+1</f>
        <v>43</v>
      </c>
      <c r="B55" s="24" t="s">
        <v>704</v>
      </c>
      <c r="C55" s="24">
        <v>9002069</v>
      </c>
      <c r="D55" s="47" t="s">
        <v>719</v>
      </c>
      <c r="E55" s="24" t="s">
        <v>28</v>
      </c>
      <c r="F55" s="25" t="e">
        <f>REPLACE(#REF!,7,8,"********")</f>
        <v>#REF!</v>
      </c>
      <c r="G55" s="24">
        <v>1</v>
      </c>
      <c r="H55" s="24">
        <f>380*G55</f>
        <v>380</v>
      </c>
      <c r="I55" s="25" t="e">
        <f>REPLACE(#REF!,7,8,"********")</f>
        <v>#REF!</v>
      </c>
      <c r="J55" s="48" t="e">
        <f>REPLACE(#REF!,4,4,"****")</f>
        <v>#REF!</v>
      </c>
    </row>
    <row r="56" s="17" customFormat="1" ht="13.5" customHeight="1" spans="1:10">
      <c r="A56" s="32">
        <f>COUNT($A$2:A55)+1</f>
        <v>44</v>
      </c>
      <c r="B56" s="32" t="s">
        <v>704</v>
      </c>
      <c r="C56" s="27">
        <v>9002074</v>
      </c>
      <c r="D56" s="47" t="s">
        <v>720</v>
      </c>
      <c r="E56" s="24" t="s">
        <v>28</v>
      </c>
      <c r="F56" s="25" t="e">
        <f>REPLACE(#REF!,7,8,"********")</f>
        <v>#REF!</v>
      </c>
      <c r="G56" s="24">
        <v>1</v>
      </c>
      <c r="H56" s="24">
        <f t="shared" ref="H56:H61" si="6">400*G56</f>
        <v>400</v>
      </c>
      <c r="I56" s="25" t="e">
        <f>REPLACE(#REF!,7,8,"********")</f>
        <v>#REF!</v>
      </c>
      <c r="J56" s="48" t="e">
        <f>REPLACE(#REF!,4,4,"****")</f>
        <v>#REF!</v>
      </c>
    </row>
    <row r="57" s="17" customFormat="1" ht="13.5" customHeight="1" spans="1:10">
      <c r="A57" s="32">
        <f>COUNT($A$2:A56)+1</f>
        <v>45</v>
      </c>
      <c r="B57" s="32" t="s">
        <v>704</v>
      </c>
      <c r="C57" s="27">
        <v>9002068</v>
      </c>
      <c r="D57" s="24" t="s">
        <v>721</v>
      </c>
      <c r="E57" s="24" t="s">
        <v>28</v>
      </c>
      <c r="F57" s="25" t="e">
        <f>REPLACE(#REF!,7,8,"********")</f>
        <v>#REF!</v>
      </c>
      <c r="G57" s="24">
        <v>1</v>
      </c>
      <c r="H57" s="24">
        <f>380*G57</f>
        <v>380</v>
      </c>
      <c r="I57" s="25" t="e">
        <f>REPLACE(#REF!,7,8,"********")</f>
        <v>#REF!</v>
      </c>
      <c r="J57" s="48" t="e">
        <f>REPLACE(#REF!,4,4,"****")</f>
        <v>#REF!</v>
      </c>
    </row>
    <row r="58" s="17" customFormat="1" ht="13.5" customHeight="1" spans="1:10">
      <c r="A58" s="32">
        <f>COUNT($A$2:A57)+1</f>
        <v>46</v>
      </c>
      <c r="B58" s="32" t="s">
        <v>704</v>
      </c>
      <c r="C58" s="27">
        <v>9002110</v>
      </c>
      <c r="D58" s="30" t="s">
        <v>722</v>
      </c>
      <c r="E58" s="24" t="s">
        <v>28</v>
      </c>
      <c r="F58" s="25" t="e">
        <f>REPLACE(#REF!,7,8,"********")</f>
        <v>#REF!</v>
      </c>
      <c r="G58" s="24">
        <v>2</v>
      </c>
      <c r="H58" s="24">
        <f>430*G58</f>
        <v>860</v>
      </c>
      <c r="I58" s="25" t="e">
        <f>REPLACE(#REF!,7,8,"********")</f>
        <v>#REF!</v>
      </c>
      <c r="J58" s="48" t="e">
        <f>REPLACE(#REF!,4,4,"****")</f>
        <v>#REF!</v>
      </c>
    </row>
    <row r="59" s="17" customFormat="1" ht="13.5" customHeight="1" spans="1:10">
      <c r="A59" s="31"/>
      <c r="B59" s="31"/>
      <c r="C59" s="45"/>
      <c r="D59" s="30" t="s">
        <v>723</v>
      </c>
      <c r="E59" s="24" t="s">
        <v>103</v>
      </c>
      <c r="F59" s="25" t="e">
        <f>REPLACE(#REF!,7,8,"********")</f>
        <v>#REF!</v>
      </c>
      <c r="G59" s="24"/>
      <c r="H59" s="25">
        <v>0</v>
      </c>
      <c r="I59" s="25"/>
      <c r="J59" s="48"/>
    </row>
    <row r="60" s="17" customFormat="1" ht="13.5" customHeight="1" spans="1:10">
      <c r="A60" s="32">
        <f>COUNT($A$2:A59)+1</f>
        <v>47</v>
      </c>
      <c r="B60" s="32" t="s">
        <v>704</v>
      </c>
      <c r="C60" s="27">
        <v>9002248</v>
      </c>
      <c r="D60" s="30" t="s">
        <v>724</v>
      </c>
      <c r="E60" s="24" t="s">
        <v>725</v>
      </c>
      <c r="F60" s="25" t="e">
        <f>REPLACE(#REF!,7,8,"********")</f>
        <v>#REF!</v>
      </c>
      <c r="G60" s="24">
        <v>1</v>
      </c>
      <c r="H60" s="24">
        <f t="shared" si="6"/>
        <v>400</v>
      </c>
      <c r="I60" s="25" t="e">
        <f>REPLACE(#REF!,7,8,"********")</f>
        <v>#REF!</v>
      </c>
      <c r="J60" s="48" t="e">
        <f>REPLACE(#REF!,4,4,"****")</f>
        <v>#REF!</v>
      </c>
    </row>
    <row r="61" s="17" customFormat="1" ht="13.5" customHeight="1" spans="1:10">
      <c r="A61" s="32">
        <f>COUNT($A$2:A60)+1</f>
        <v>48</v>
      </c>
      <c r="B61" s="32" t="s">
        <v>704</v>
      </c>
      <c r="C61" s="27">
        <v>9002234</v>
      </c>
      <c r="D61" s="30" t="s">
        <v>726</v>
      </c>
      <c r="E61" s="24" t="s">
        <v>725</v>
      </c>
      <c r="F61" s="25" t="e">
        <f>REPLACE(#REF!,7,8,"********")</f>
        <v>#REF!</v>
      </c>
      <c r="G61" s="24">
        <v>2</v>
      </c>
      <c r="H61" s="24">
        <f t="shared" si="6"/>
        <v>800</v>
      </c>
      <c r="I61" s="25" t="e">
        <f>REPLACE(#REF!,7,8,"********")</f>
        <v>#REF!</v>
      </c>
      <c r="J61" s="48" t="e">
        <f>REPLACE(#REF!,4,4,"****")</f>
        <v>#REF!</v>
      </c>
    </row>
    <row r="62" s="17" customFormat="1" ht="13.5" customHeight="1" spans="1:10">
      <c r="A62" s="31"/>
      <c r="B62" s="31"/>
      <c r="C62" s="45"/>
      <c r="D62" s="30" t="s">
        <v>727</v>
      </c>
      <c r="E62" s="24" t="s">
        <v>62</v>
      </c>
      <c r="F62" s="25" t="e">
        <f>REPLACE(#REF!,7,8,"********")</f>
        <v>#REF!</v>
      </c>
      <c r="G62" s="24"/>
      <c r="H62" s="25">
        <v>0</v>
      </c>
      <c r="I62" s="25"/>
      <c r="J62" s="48"/>
    </row>
    <row r="63" s="17" customFormat="1" ht="13.5" customHeight="1" spans="1:10">
      <c r="A63" s="24">
        <f>COUNT($A$2:A62)+1</f>
        <v>49</v>
      </c>
      <c r="B63" s="31" t="s">
        <v>704</v>
      </c>
      <c r="C63" s="25">
        <v>9002321</v>
      </c>
      <c r="D63" s="31" t="s">
        <v>728</v>
      </c>
      <c r="E63" s="31" t="s">
        <v>28</v>
      </c>
      <c r="F63" s="25" t="e">
        <f>REPLACE(#REF!,7,8,"********")</f>
        <v>#REF!</v>
      </c>
      <c r="G63" s="31">
        <v>1</v>
      </c>
      <c r="H63" s="24">
        <f t="shared" ref="H63:H69" si="7">430*G63</f>
        <v>430</v>
      </c>
      <c r="I63" s="25"/>
      <c r="J63" s="48" t="e">
        <f>REPLACE(#REF!,4,4,"****")</f>
        <v>#REF!</v>
      </c>
    </row>
    <row r="64" s="17" customFormat="1" ht="13.5" customHeight="1" spans="1:10">
      <c r="A64" s="24">
        <f>COUNT($A$2:A63)+1</f>
        <v>50</v>
      </c>
      <c r="B64" s="31" t="s">
        <v>704</v>
      </c>
      <c r="C64" s="25">
        <v>9002220</v>
      </c>
      <c r="D64" s="31" t="s">
        <v>729</v>
      </c>
      <c r="E64" s="31" t="s">
        <v>28</v>
      </c>
      <c r="F64" s="25" t="e">
        <f>REPLACE(#REF!,7,8,"********")</f>
        <v>#REF!</v>
      </c>
      <c r="G64" s="31">
        <v>1</v>
      </c>
      <c r="H64" s="24">
        <f t="shared" ref="H64:H66" si="8">400*G64</f>
        <v>400</v>
      </c>
      <c r="I64" s="25" t="e">
        <f>REPLACE(#REF!,7,8,"********")</f>
        <v>#REF!</v>
      </c>
      <c r="J64" s="48" t="e">
        <f>REPLACE(#REF!,4,4,"****")</f>
        <v>#REF!</v>
      </c>
    </row>
    <row r="65" s="17" customFormat="1" ht="13.5" customHeight="1" spans="1:10">
      <c r="A65" s="24">
        <f>COUNT($A$2:A64)+1</f>
        <v>51</v>
      </c>
      <c r="B65" s="39" t="s">
        <v>704</v>
      </c>
      <c r="C65" s="40">
        <v>9002039</v>
      </c>
      <c r="D65" s="41" t="s">
        <v>730</v>
      </c>
      <c r="E65" s="41" t="s">
        <v>28</v>
      </c>
      <c r="F65" s="25" t="e">
        <f>REPLACE(#REF!,7,8,"********")</f>
        <v>#REF!</v>
      </c>
      <c r="G65" s="39">
        <v>1</v>
      </c>
      <c r="H65" s="24">
        <f t="shared" si="8"/>
        <v>400</v>
      </c>
      <c r="I65" s="25" t="e">
        <f>REPLACE(#REF!,7,8,"********")</f>
        <v>#REF!</v>
      </c>
      <c r="J65" s="48" t="e">
        <f>REPLACE(#REF!,4,4,"****")</f>
        <v>#REF!</v>
      </c>
    </row>
    <row r="66" s="17" customFormat="1" ht="13.5" customHeight="1" spans="1:10">
      <c r="A66" s="24">
        <f>COUNT($A$2:A65)+1</f>
        <v>52</v>
      </c>
      <c r="B66" s="39" t="s">
        <v>704</v>
      </c>
      <c r="C66" s="40">
        <v>9002333</v>
      </c>
      <c r="D66" s="41" t="s">
        <v>731</v>
      </c>
      <c r="E66" s="41" t="s">
        <v>28</v>
      </c>
      <c r="F66" s="25" t="e">
        <f>REPLACE(#REF!,7,8,"********")</f>
        <v>#REF!</v>
      </c>
      <c r="G66" s="39">
        <v>1</v>
      </c>
      <c r="H66" s="24">
        <f t="shared" si="8"/>
        <v>400</v>
      </c>
      <c r="I66" s="25" t="e">
        <f>REPLACE(#REF!,7,8,"********")</f>
        <v>#REF!</v>
      </c>
      <c r="J66" s="48" t="e">
        <f>REPLACE(#REF!,4,4,"****")</f>
        <v>#REF!</v>
      </c>
    </row>
    <row r="67" s="17" customFormat="1" ht="13.5" customHeight="1" spans="1:10">
      <c r="A67" s="32">
        <f>COUNT($A$2:A66)+1</f>
        <v>53</v>
      </c>
      <c r="B67" s="32" t="s">
        <v>732</v>
      </c>
      <c r="C67" s="27">
        <v>10003088</v>
      </c>
      <c r="D67" s="24" t="s">
        <v>733</v>
      </c>
      <c r="E67" s="24" t="s">
        <v>28</v>
      </c>
      <c r="F67" s="25" t="e">
        <f>REPLACE(#REF!,7,8,"********")</f>
        <v>#REF!</v>
      </c>
      <c r="G67" s="33">
        <v>1</v>
      </c>
      <c r="H67" s="24">
        <f t="shared" si="7"/>
        <v>430</v>
      </c>
      <c r="I67" s="25" t="e">
        <f>REPLACE(#REF!,7,8,"********")</f>
        <v>#REF!</v>
      </c>
      <c r="J67" s="48" t="e">
        <f>REPLACE(#REF!,4,4,"****")</f>
        <v>#REF!</v>
      </c>
    </row>
    <row r="68" s="17" customFormat="1" ht="13.5" customHeight="1" spans="1:10">
      <c r="A68" s="24">
        <f>COUNT($A$2:A67)+1</f>
        <v>54</v>
      </c>
      <c r="B68" s="24" t="s">
        <v>732</v>
      </c>
      <c r="C68" s="25">
        <v>10003113</v>
      </c>
      <c r="D68" s="24" t="s">
        <v>734</v>
      </c>
      <c r="E68" s="24" t="s">
        <v>28</v>
      </c>
      <c r="F68" s="25" t="e">
        <f>REPLACE(#REF!,7,8,"********")</f>
        <v>#REF!</v>
      </c>
      <c r="G68" s="24">
        <v>1</v>
      </c>
      <c r="H68" s="24">
        <f t="shared" si="7"/>
        <v>430</v>
      </c>
      <c r="I68" s="25" t="e">
        <f>REPLACE(#REF!,7,8,"********")</f>
        <v>#REF!</v>
      </c>
      <c r="J68" s="48" t="e">
        <f>REPLACE(#REF!,4,4,"****")</f>
        <v>#REF!</v>
      </c>
    </row>
    <row r="69" s="17" customFormat="1" ht="13.5" customHeight="1" spans="1:10">
      <c r="A69" s="35">
        <f>COUNT($A$2:A68)+1</f>
        <v>55</v>
      </c>
      <c r="B69" s="49" t="s">
        <v>732</v>
      </c>
      <c r="C69" s="27">
        <v>10002068</v>
      </c>
      <c r="D69" s="50" t="s">
        <v>735</v>
      </c>
      <c r="E69" s="50" t="s">
        <v>28</v>
      </c>
      <c r="F69" s="25" t="e">
        <f>REPLACE(#REF!,7,8,"********")</f>
        <v>#REF!</v>
      </c>
      <c r="G69" s="39">
        <v>2</v>
      </c>
      <c r="H69" s="24">
        <f t="shared" si="7"/>
        <v>860</v>
      </c>
      <c r="I69" s="25"/>
      <c r="J69" s="48" t="e">
        <f>REPLACE(#REF!,4,4,"****")</f>
        <v>#REF!</v>
      </c>
    </row>
    <row r="70" s="17" customFormat="1" ht="13.5" customHeight="1" spans="1:10">
      <c r="A70" s="31"/>
      <c r="B70" s="50"/>
      <c r="C70" s="40"/>
      <c r="D70" s="50" t="s">
        <v>736</v>
      </c>
      <c r="E70" s="50" t="s">
        <v>666</v>
      </c>
      <c r="F70" s="25" t="e">
        <f>REPLACE(#REF!,7,8,"********")</f>
        <v>#REF!</v>
      </c>
      <c r="G70" s="39"/>
      <c r="H70" s="51"/>
      <c r="I70" s="25"/>
      <c r="J70" s="48"/>
    </row>
    <row r="71" s="17" customFormat="1" ht="13.5" customHeight="1" spans="1:10">
      <c r="A71" s="24">
        <f>COUNT($A$2:A70)+1</f>
        <v>56</v>
      </c>
      <c r="B71" s="24" t="s">
        <v>732</v>
      </c>
      <c r="C71" s="25">
        <v>10003130</v>
      </c>
      <c r="D71" s="24" t="s">
        <v>737</v>
      </c>
      <c r="E71" s="24" t="s">
        <v>28</v>
      </c>
      <c r="F71" s="25" t="e">
        <f>REPLACE(#REF!,7,8,"********")</f>
        <v>#REF!</v>
      </c>
      <c r="G71" s="24">
        <v>1</v>
      </c>
      <c r="H71" s="24">
        <f>430*G71</f>
        <v>430</v>
      </c>
      <c r="I71" s="25" t="e">
        <f>REPLACE(#REF!,7,8,"********")</f>
        <v>#REF!</v>
      </c>
      <c r="J71" s="48" t="e">
        <f>REPLACE(#REF!,4,4,"****")</f>
        <v>#REF!</v>
      </c>
    </row>
    <row r="72" s="17" customFormat="1" ht="13.5" customHeight="1" spans="1:10">
      <c r="A72" s="32">
        <f>COUNT($A$2:A71)+1</f>
        <v>57</v>
      </c>
      <c r="B72" s="32" t="s">
        <v>732</v>
      </c>
      <c r="C72" s="27">
        <v>10002178</v>
      </c>
      <c r="D72" s="24" t="s">
        <v>738</v>
      </c>
      <c r="E72" s="24" t="s">
        <v>28</v>
      </c>
      <c r="F72" s="25" t="e">
        <f>REPLACE(#REF!,7,8,"********")</f>
        <v>#REF!</v>
      </c>
      <c r="G72" s="24">
        <v>3</v>
      </c>
      <c r="H72" s="24">
        <f>400*G72</f>
        <v>1200</v>
      </c>
      <c r="I72" s="25" t="e">
        <f>REPLACE(#REF!,7,8,"********")</f>
        <v>#REF!</v>
      </c>
      <c r="J72" s="48" t="e">
        <f>REPLACE(#REF!,4,4,"****")</f>
        <v>#REF!</v>
      </c>
    </row>
    <row r="73" s="17" customFormat="1" ht="13.5" customHeight="1" spans="1:10">
      <c r="A73" s="35"/>
      <c r="B73" s="35"/>
      <c r="C73" s="44"/>
      <c r="D73" s="24" t="s">
        <v>739</v>
      </c>
      <c r="E73" s="24" t="s">
        <v>103</v>
      </c>
      <c r="F73" s="25" t="e">
        <f>REPLACE(#REF!,7,8,"********")</f>
        <v>#REF!</v>
      </c>
      <c r="G73" s="24"/>
      <c r="H73" s="24">
        <v>0</v>
      </c>
      <c r="I73" s="25"/>
      <c r="J73" s="48"/>
    </row>
    <row r="74" s="17" customFormat="1" ht="13.5" customHeight="1" spans="1:10">
      <c r="A74" s="31"/>
      <c r="B74" s="31"/>
      <c r="C74" s="45"/>
      <c r="D74" s="24" t="s">
        <v>740</v>
      </c>
      <c r="E74" s="24" t="s">
        <v>31</v>
      </c>
      <c r="F74" s="25" t="e">
        <f>REPLACE(#REF!,7,8,"********")</f>
        <v>#REF!</v>
      </c>
      <c r="G74" s="24"/>
      <c r="H74" s="24">
        <v>0</v>
      </c>
      <c r="I74" s="25"/>
      <c r="J74" s="48"/>
    </row>
    <row r="75" s="17" customFormat="1" ht="13.5" customHeight="1" spans="1:10">
      <c r="A75" s="32">
        <f>COUNT($A$2:A74)+1</f>
        <v>58</v>
      </c>
      <c r="B75" s="32" t="s">
        <v>732</v>
      </c>
      <c r="C75" s="27">
        <v>10003098</v>
      </c>
      <c r="D75" s="24" t="s">
        <v>741</v>
      </c>
      <c r="E75" s="24" t="s">
        <v>28</v>
      </c>
      <c r="F75" s="25" t="e">
        <f>REPLACE(#REF!,7,8,"********")</f>
        <v>#REF!</v>
      </c>
      <c r="G75" s="24">
        <v>3</v>
      </c>
      <c r="H75" s="24">
        <f>380*G75</f>
        <v>1140</v>
      </c>
      <c r="I75" s="25" t="e">
        <f>REPLACE(#REF!,7,8,"********")</f>
        <v>#REF!</v>
      </c>
      <c r="J75" s="48" t="e">
        <f>REPLACE(#REF!,4,4,"****")</f>
        <v>#REF!</v>
      </c>
    </row>
    <row r="76" s="17" customFormat="1" ht="13.5" customHeight="1" spans="1:10">
      <c r="A76" s="35"/>
      <c r="B76" s="35"/>
      <c r="C76" s="44"/>
      <c r="D76" s="24" t="s">
        <v>742</v>
      </c>
      <c r="E76" s="24" t="s">
        <v>666</v>
      </c>
      <c r="F76" s="25" t="e">
        <f>REPLACE(#REF!,7,8,"********")</f>
        <v>#REF!</v>
      </c>
      <c r="G76" s="24"/>
      <c r="H76" s="24">
        <v>0</v>
      </c>
      <c r="I76" s="25"/>
      <c r="J76" s="48"/>
    </row>
    <row r="77" s="17" customFormat="1" ht="13.5" customHeight="1" spans="1:10">
      <c r="A77" s="31"/>
      <c r="B77" s="31"/>
      <c r="C77" s="45"/>
      <c r="D77" s="24" t="s">
        <v>743</v>
      </c>
      <c r="E77" s="24" t="s">
        <v>31</v>
      </c>
      <c r="F77" s="25" t="e">
        <f>REPLACE(#REF!,7,8,"********")</f>
        <v>#REF!</v>
      </c>
      <c r="G77" s="24"/>
      <c r="H77" s="24">
        <v>0</v>
      </c>
      <c r="I77" s="25"/>
      <c r="J77" s="48"/>
    </row>
    <row r="78" s="17" customFormat="1" ht="13.5" customHeight="1" spans="1:10">
      <c r="A78" s="24">
        <f>COUNT($A$2:A77)+1</f>
        <v>59</v>
      </c>
      <c r="B78" s="24" t="s">
        <v>732</v>
      </c>
      <c r="C78" s="25">
        <v>10003102</v>
      </c>
      <c r="D78" s="24" t="s">
        <v>744</v>
      </c>
      <c r="E78" s="24" t="s">
        <v>28</v>
      </c>
      <c r="F78" s="25" t="e">
        <f>REPLACE(#REF!,7,8,"********")</f>
        <v>#REF!</v>
      </c>
      <c r="G78" s="24">
        <v>1</v>
      </c>
      <c r="H78" s="24">
        <f>430*G78</f>
        <v>430</v>
      </c>
      <c r="I78" s="25" t="e">
        <f>REPLACE(#REF!,7,8,"********")</f>
        <v>#REF!</v>
      </c>
      <c r="J78" s="48" t="e">
        <f>REPLACE(#REF!,4,4,"****")</f>
        <v>#REF!</v>
      </c>
    </row>
    <row r="79" s="17" customFormat="1" ht="13.5" customHeight="1" spans="1:10">
      <c r="A79" s="32">
        <f>COUNT($A$2:A78)+1</f>
        <v>60</v>
      </c>
      <c r="B79" s="32" t="s">
        <v>732</v>
      </c>
      <c r="C79" s="27">
        <v>8003083</v>
      </c>
      <c r="D79" s="24" t="s">
        <v>745</v>
      </c>
      <c r="E79" s="24" t="s">
        <v>666</v>
      </c>
      <c r="F79" s="25" t="e">
        <f>REPLACE(#REF!,7,8,"********")</f>
        <v>#REF!</v>
      </c>
      <c r="G79" s="24">
        <v>1</v>
      </c>
      <c r="H79" s="24">
        <v>380</v>
      </c>
      <c r="I79" s="25" t="e">
        <f>REPLACE(#REF!,7,8,"********")</f>
        <v>#REF!</v>
      </c>
      <c r="J79" s="48" t="e">
        <f>REPLACE(#REF!,4,4,"****")</f>
        <v>#REF!</v>
      </c>
    </row>
    <row r="80" s="17" customFormat="1" ht="13.5" customHeight="1" spans="1:10">
      <c r="A80" s="32">
        <f>COUNT($A$2:A79)+1</f>
        <v>61</v>
      </c>
      <c r="B80" s="32" t="s">
        <v>732</v>
      </c>
      <c r="C80" s="27">
        <v>10002111</v>
      </c>
      <c r="D80" s="24" t="s">
        <v>746</v>
      </c>
      <c r="E80" s="24" t="s">
        <v>28</v>
      </c>
      <c r="F80" s="25" t="e">
        <f>REPLACE(#REF!,7,8,"********")</f>
        <v>#REF!</v>
      </c>
      <c r="G80" s="24">
        <v>2</v>
      </c>
      <c r="H80" s="24">
        <f>400*G80</f>
        <v>800</v>
      </c>
      <c r="I80" s="25" t="e">
        <f>REPLACE(#REF!,7,8,"********")</f>
        <v>#REF!</v>
      </c>
      <c r="J80" s="48" t="e">
        <f>REPLACE(#REF!,4,4,"****")</f>
        <v>#REF!</v>
      </c>
    </row>
    <row r="81" s="17" customFormat="1" ht="13.5" customHeight="1" spans="1:10">
      <c r="A81" s="31"/>
      <c r="B81" s="31"/>
      <c r="C81" s="45"/>
      <c r="D81" s="24" t="s">
        <v>584</v>
      </c>
      <c r="E81" s="24" t="s">
        <v>666</v>
      </c>
      <c r="F81" s="25" t="e">
        <f>REPLACE(#REF!,7,8,"********")</f>
        <v>#REF!</v>
      </c>
      <c r="G81" s="24"/>
      <c r="H81" s="24">
        <v>0</v>
      </c>
      <c r="I81" s="25"/>
      <c r="J81" s="48"/>
    </row>
    <row r="82" s="17" customFormat="1" ht="13.5" customHeight="1" spans="1:10">
      <c r="A82" s="32">
        <f>COUNT($A$2:A81)+1</f>
        <v>62</v>
      </c>
      <c r="B82" s="32" t="s">
        <v>732</v>
      </c>
      <c r="C82" s="27">
        <v>10003107</v>
      </c>
      <c r="D82" s="32" t="s">
        <v>747</v>
      </c>
      <c r="E82" s="24" t="s">
        <v>28</v>
      </c>
      <c r="F82" s="25" t="e">
        <f>REPLACE(#REF!,7,8,"********")</f>
        <v>#REF!</v>
      </c>
      <c r="G82" s="24">
        <v>2</v>
      </c>
      <c r="H82" s="24">
        <f>380*G82</f>
        <v>760</v>
      </c>
      <c r="I82" s="25" t="e">
        <f>REPLACE(#REF!,7,8,"********")</f>
        <v>#REF!</v>
      </c>
      <c r="J82" s="48" t="e">
        <f>REPLACE(#REF!,4,4,"****")</f>
        <v>#REF!</v>
      </c>
    </row>
    <row r="83" s="17" customFormat="1" ht="13.5" customHeight="1" spans="1:10">
      <c r="A83" s="31"/>
      <c r="B83" s="31"/>
      <c r="C83" s="45"/>
      <c r="D83" s="24" t="s">
        <v>748</v>
      </c>
      <c r="E83" s="24" t="s">
        <v>666</v>
      </c>
      <c r="F83" s="25" t="e">
        <f>REPLACE(#REF!,7,8,"********")</f>
        <v>#REF!</v>
      </c>
      <c r="G83" s="24"/>
      <c r="H83" s="24">
        <v>0</v>
      </c>
      <c r="I83" s="25"/>
      <c r="J83" s="48"/>
    </row>
    <row r="84" s="17" customFormat="1" ht="13.5" customHeight="1" spans="1:10">
      <c r="A84" s="32">
        <f>COUNT($A$2:A83)+1</f>
        <v>63</v>
      </c>
      <c r="B84" s="32" t="s">
        <v>732</v>
      </c>
      <c r="C84" s="27">
        <v>10003090</v>
      </c>
      <c r="D84" s="24" t="s">
        <v>749</v>
      </c>
      <c r="E84" s="24" t="s">
        <v>28</v>
      </c>
      <c r="F84" s="25" t="e">
        <f>REPLACE(#REF!,7,8,"********")</f>
        <v>#REF!</v>
      </c>
      <c r="G84" s="24">
        <v>3</v>
      </c>
      <c r="H84" s="24">
        <f t="shared" ref="H84:H88" si="9">430*G84</f>
        <v>1290</v>
      </c>
      <c r="I84" s="25" t="e">
        <f>REPLACE(#REF!,7,8,"********")</f>
        <v>#REF!</v>
      </c>
      <c r="J84" s="48" t="e">
        <f>REPLACE(#REF!,4,4,"****")</f>
        <v>#REF!</v>
      </c>
    </row>
    <row r="85" s="17" customFormat="1" ht="13.5" customHeight="1" spans="1:10">
      <c r="A85" s="35"/>
      <c r="B85" s="35"/>
      <c r="C85" s="44"/>
      <c r="D85" s="24" t="s">
        <v>750</v>
      </c>
      <c r="E85" s="24" t="s">
        <v>666</v>
      </c>
      <c r="F85" s="25" t="e">
        <f>REPLACE(#REF!,7,8,"********")</f>
        <v>#REF!</v>
      </c>
      <c r="G85" s="24"/>
      <c r="H85" s="24">
        <v>0</v>
      </c>
      <c r="I85" s="25"/>
      <c r="J85" s="48"/>
    </row>
    <row r="86" s="17" customFormat="1" ht="13.5" customHeight="1" spans="1:10">
      <c r="A86" s="31"/>
      <c r="B86" s="31"/>
      <c r="C86" s="45"/>
      <c r="D86" s="24" t="s">
        <v>751</v>
      </c>
      <c r="E86" s="24" t="s">
        <v>103</v>
      </c>
      <c r="F86" s="25" t="e">
        <f>REPLACE(#REF!,7,8,"********")</f>
        <v>#REF!</v>
      </c>
      <c r="G86" s="24"/>
      <c r="H86" s="24">
        <v>0</v>
      </c>
      <c r="I86" s="25"/>
      <c r="J86" s="48"/>
    </row>
    <row r="87" s="17" customFormat="1" ht="13.5" customHeight="1" spans="1:10">
      <c r="A87" s="24">
        <f>COUNT($A$2:A86)+1</f>
        <v>64</v>
      </c>
      <c r="B87" s="24" t="s">
        <v>732</v>
      </c>
      <c r="C87" s="25">
        <v>10003092</v>
      </c>
      <c r="D87" s="24" t="s">
        <v>752</v>
      </c>
      <c r="E87" s="24" t="s">
        <v>28</v>
      </c>
      <c r="F87" s="25" t="e">
        <f>REPLACE(#REF!,7,8,"********")</f>
        <v>#REF!</v>
      </c>
      <c r="G87" s="24">
        <v>1</v>
      </c>
      <c r="H87" s="24">
        <f t="shared" si="9"/>
        <v>430</v>
      </c>
      <c r="I87" s="25" t="e">
        <f>REPLACE(#REF!,7,8,"********")</f>
        <v>#REF!</v>
      </c>
      <c r="J87" s="48" t="e">
        <f>REPLACE(#REF!,4,4,"****")</f>
        <v>#REF!</v>
      </c>
    </row>
    <row r="88" s="17" customFormat="1" ht="13.5" customHeight="1" spans="1:10">
      <c r="A88" s="32">
        <f>COUNT($A$2:A87)+1</f>
        <v>65</v>
      </c>
      <c r="B88" s="32" t="s">
        <v>732</v>
      </c>
      <c r="C88" s="27">
        <v>10002078</v>
      </c>
      <c r="D88" s="24" t="s">
        <v>753</v>
      </c>
      <c r="E88" s="24" t="s">
        <v>28</v>
      </c>
      <c r="F88" s="25" t="e">
        <f>REPLACE(#REF!,7,8,"********")</f>
        <v>#REF!</v>
      </c>
      <c r="G88" s="24">
        <v>2</v>
      </c>
      <c r="H88" s="24">
        <f t="shared" si="9"/>
        <v>860</v>
      </c>
      <c r="I88" s="25" t="e">
        <f>REPLACE(#REF!,7,8,"********")</f>
        <v>#REF!</v>
      </c>
      <c r="J88" s="48" t="e">
        <f>REPLACE(#REF!,4,4,"****")</f>
        <v>#REF!</v>
      </c>
    </row>
    <row r="89" s="17" customFormat="1" ht="13.5" customHeight="1" spans="1:10">
      <c r="A89" s="31"/>
      <c r="B89" s="31"/>
      <c r="C89" s="45"/>
      <c r="D89" s="24" t="s">
        <v>754</v>
      </c>
      <c r="E89" s="24" t="s">
        <v>31</v>
      </c>
      <c r="F89" s="25" t="e">
        <f>REPLACE(#REF!,7,8,"********")</f>
        <v>#REF!</v>
      </c>
      <c r="G89" s="24"/>
      <c r="H89" s="24">
        <v>0</v>
      </c>
      <c r="I89" s="25"/>
      <c r="J89" s="48"/>
    </row>
    <row r="90" s="17" customFormat="1" ht="13.5" customHeight="1" spans="1:10">
      <c r="A90" s="32">
        <f>COUNT($A$2:A89)+1</f>
        <v>66</v>
      </c>
      <c r="B90" s="32" t="s">
        <v>732</v>
      </c>
      <c r="C90" s="27">
        <v>3001228</v>
      </c>
      <c r="D90" s="24" t="s">
        <v>755</v>
      </c>
      <c r="E90" s="24" t="s">
        <v>28</v>
      </c>
      <c r="F90" s="25" t="e">
        <f>REPLACE(#REF!,7,8,"********")</f>
        <v>#REF!</v>
      </c>
      <c r="G90" s="24">
        <v>3</v>
      </c>
      <c r="H90" s="24">
        <f>380*G90</f>
        <v>1140</v>
      </c>
      <c r="I90" s="25" t="e">
        <f>REPLACE(#REF!,7,8,"********")</f>
        <v>#REF!</v>
      </c>
      <c r="J90" s="48" t="e">
        <f>REPLACE(#REF!,4,4,"****")</f>
        <v>#REF!</v>
      </c>
    </row>
    <row r="91" s="17" customFormat="1" ht="13.5" customHeight="1" spans="1:10">
      <c r="A91" s="35"/>
      <c r="B91" s="35"/>
      <c r="C91" s="44"/>
      <c r="D91" s="24" t="s">
        <v>756</v>
      </c>
      <c r="E91" s="24" t="s">
        <v>666</v>
      </c>
      <c r="F91" s="25" t="e">
        <f>REPLACE(#REF!,7,8,"********")</f>
        <v>#REF!</v>
      </c>
      <c r="G91" s="24"/>
      <c r="H91" s="24">
        <v>0</v>
      </c>
      <c r="I91" s="25"/>
      <c r="J91" s="48"/>
    </row>
    <row r="92" s="17" customFormat="1" ht="13.5" customHeight="1" spans="1:10">
      <c r="A92" s="31"/>
      <c r="B92" s="31"/>
      <c r="C92" s="45"/>
      <c r="D92" s="24" t="s">
        <v>757</v>
      </c>
      <c r="E92" s="24" t="s">
        <v>103</v>
      </c>
      <c r="F92" s="25" t="e">
        <f>REPLACE(#REF!,7,8,"********")</f>
        <v>#REF!</v>
      </c>
      <c r="G92" s="24"/>
      <c r="H92" s="24">
        <v>0</v>
      </c>
      <c r="I92" s="25"/>
      <c r="J92" s="48"/>
    </row>
    <row r="93" s="17" customFormat="1" ht="13.5" customHeight="1" spans="1:10">
      <c r="A93" s="32">
        <f>COUNT($A$2:A92)+1</f>
        <v>67</v>
      </c>
      <c r="B93" s="32" t="s">
        <v>732</v>
      </c>
      <c r="C93" s="27">
        <v>10003093</v>
      </c>
      <c r="D93" s="24" t="s">
        <v>758</v>
      </c>
      <c r="E93" s="24" t="s">
        <v>28</v>
      </c>
      <c r="F93" s="25" t="e">
        <f>REPLACE(#REF!,7,8,"********")</f>
        <v>#REF!</v>
      </c>
      <c r="G93" s="24">
        <v>2</v>
      </c>
      <c r="H93" s="24">
        <f>400*G93</f>
        <v>800</v>
      </c>
      <c r="I93" s="25" t="e">
        <f>REPLACE(#REF!,7,8,"********")</f>
        <v>#REF!</v>
      </c>
      <c r="J93" s="48" t="e">
        <f>REPLACE(#REF!,4,4,"****")</f>
        <v>#REF!</v>
      </c>
    </row>
    <row r="94" s="17" customFormat="1" ht="13.5" customHeight="1" spans="1:10">
      <c r="A94" s="31"/>
      <c r="B94" s="31"/>
      <c r="C94" s="45"/>
      <c r="D94" s="24" t="s">
        <v>759</v>
      </c>
      <c r="E94" s="24" t="s">
        <v>41</v>
      </c>
      <c r="F94" s="25" t="e">
        <f>REPLACE(#REF!,7,8,"********")</f>
        <v>#REF!</v>
      </c>
      <c r="G94" s="24"/>
      <c r="H94" s="24">
        <v>0</v>
      </c>
      <c r="I94" s="25"/>
      <c r="J94" s="48"/>
    </row>
    <row r="95" s="17" customFormat="1" ht="13.5" customHeight="1" spans="1:10">
      <c r="A95" s="24">
        <f>COUNT($A$2:A94)+1</f>
        <v>68</v>
      </c>
      <c r="B95" s="39" t="s">
        <v>732</v>
      </c>
      <c r="C95" s="40">
        <v>1003013</v>
      </c>
      <c r="D95" s="41" t="s">
        <v>760</v>
      </c>
      <c r="E95" s="41" t="s">
        <v>28</v>
      </c>
      <c r="F95" s="25" t="e">
        <f>REPLACE(#REF!,7,8,"********")</f>
        <v>#REF!</v>
      </c>
      <c r="G95" s="39">
        <v>1</v>
      </c>
      <c r="H95" s="24">
        <f>400*G95</f>
        <v>400</v>
      </c>
      <c r="I95" s="25" t="e">
        <f>REPLACE(#REF!,7,8,"********")</f>
        <v>#REF!</v>
      </c>
      <c r="J95" s="48" t="e">
        <f>REPLACE(#REF!,4,4,"****")</f>
        <v>#REF!</v>
      </c>
    </row>
    <row r="96" s="17" customFormat="1" ht="13.5" customHeight="1" spans="1:10">
      <c r="A96" s="35">
        <f>COUNT($A$2:A95)+1</f>
        <v>69</v>
      </c>
      <c r="B96" s="52" t="s">
        <v>732</v>
      </c>
      <c r="C96" s="29"/>
      <c r="D96" s="41" t="s">
        <v>761</v>
      </c>
      <c r="E96" s="41" t="s">
        <v>28</v>
      </c>
      <c r="F96" s="25" t="e">
        <f>REPLACE(#REF!,7,8,"********")</f>
        <v>#REF!</v>
      </c>
      <c r="G96" s="39">
        <v>3</v>
      </c>
      <c r="H96" s="24">
        <f>380*G96</f>
        <v>1140</v>
      </c>
      <c r="I96" s="25"/>
      <c r="J96" s="48" t="e">
        <f>REPLACE(#REF!,4,4,"****")</f>
        <v>#REF!</v>
      </c>
    </row>
    <row r="97" s="17" customFormat="1" ht="13.5" customHeight="1" spans="1:10">
      <c r="A97" s="35"/>
      <c r="B97" s="52"/>
      <c r="C97" s="29"/>
      <c r="D97" s="41" t="s">
        <v>762</v>
      </c>
      <c r="E97" s="41" t="s">
        <v>49</v>
      </c>
      <c r="F97" s="25" t="e">
        <f>REPLACE(#REF!,7,8,"********")</f>
        <v>#REF!</v>
      </c>
      <c r="G97" s="39"/>
      <c r="H97" s="24"/>
      <c r="I97" s="25"/>
      <c r="J97" s="48"/>
    </row>
    <row r="98" s="17" customFormat="1" ht="13.5" customHeight="1" spans="1:10">
      <c r="A98" s="31"/>
      <c r="B98" s="39"/>
      <c r="C98" s="40"/>
      <c r="D98" s="41" t="s">
        <v>763</v>
      </c>
      <c r="E98" s="41" t="s">
        <v>41</v>
      </c>
      <c r="F98" s="25" t="e">
        <f>REPLACE(#REF!,7,8,"********")</f>
        <v>#REF!</v>
      </c>
      <c r="G98" s="39"/>
      <c r="H98" s="24"/>
      <c r="I98" s="25"/>
      <c r="J98" s="48"/>
    </row>
    <row r="99" s="17" customFormat="1" ht="13.5" customHeight="1" spans="1:10">
      <c r="A99" s="31">
        <f>COUNT($A$2:A98)+1</f>
        <v>70</v>
      </c>
      <c r="B99" s="39" t="s">
        <v>732</v>
      </c>
      <c r="C99" s="40"/>
      <c r="D99" s="40" t="s">
        <v>764</v>
      </c>
      <c r="E99" s="41" t="s">
        <v>28</v>
      </c>
      <c r="F99" s="25" t="e">
        <f>REPLACE(#REF!,7,8,"********")</f>
        <v>#REF!</v>
      </c>
      <c r="G99" s="39">
        <v>1</v>
      </c>
      <c r="H99" s="24">
        <f>400*G99</f>
        <v>400</v>
      </c>
      <c r="I99" s="25" t="e">
        <f>REPLACE(#REF!,7,8,"********")</f>
        <v>#REF!</v>
      </c>
      <c r="J99" s="48" t="e">
        <f>REPLACE(#REF!,4,4,"****")</f>
        <v>#REF!</v>
      </c>
    </row>
    <row r="100" s="17" customFormat="1" ht="13.5" customHeight="1" spans="1:10">
      <c r="A100" s="31">
        <f>COUNT($A$2:A99)+1</f>
        <v>71</v>
      </c>
      <c r="B100" s="39" t="s">
        <v>732</v>
      </c>
      <c r="C100" s="40"/>
      <c r="D100" s="40" t="s">
        <v>765</v>
      </c>
      <c r="E100" s="41" t="s">
        <v>28</v>
      </c>
      <c r="F100" s="25" t="e">
        <f>REPLACE(#REF!,7,8,"********")</f>
        <v>#REF!</v>
      </c>
      <c r="G100" s="39">
        <v>1</v>
      </c>
      <c r="H100" s="24">
        <v>400</v>
      </c>
      <c r="I100" s="25"/>
      <c r="J100" s="48" t="e">
        <f>REPLACE(#REF!,4,4,"****")</f>
        <v>#REF!</v>
      </c>
    </row>
    <row r="101" s="17" customFormat="1" ht="13.5" customHeight="1" spans="1:10">
      <c r="A101" s="31">
        <f>COUNT($A$2:A100)+1</f>
        <v>72</v>
      </c>
      <c r="B101" s="39" t="s">
        <v>732</v>
      </c>
      <c r="C101" s="40"/>
      <c r="D101" s="40" t="s">
        <v>766</v>
      </c>
      <c r="E101" s="41" t="s">
        <v>28</v>
      </c>
      <c r="F101" s="25" t="e">
        <f>REPLACE(#REF!,7,8,"********")</f>
        <v>#REF!</v>
      </c>
      <c r="G101" s="39">
        <v>1</v>
      </c>
      <c r="H101" s="24">
        <v>400</v>
      </c>
      <c r="I101" s="25"/>
      <c r="J101" s="48" t="e">
        <f>REPLACE(#REF!,4,4,"****")</f>
        <v>#REF!</v>
      </c>
    </row>
    <row r="102" s="17" customFormat="1" ht="13.5" customHeight="1" spans="1:10">
      <c r="A102" s="31">
        <f>COUNT($A$2:A101)+1</f>
        <v>73</v>
      </c>
      <c r="B102" s="39" t="s">
        <v>732</v>
      </c>
      <c r="C102" s="40"/>
      <c r="D102" s="40" t="s">
        <v>767</v>
      </c>
      <c r="E102" s="41" t="s">
        <v>28</v>
      </c>
      <c r="F102" s="25" t="e">
        <f>REPLACE(#REF!,7,8,"********")</f>
        <v>#REF!</v>
      </c>
      <c r="G102" s="39">
        <v>1</v>
      </c>
      <c r="H102" s="24">
        <v>400</v>
      </c>
      <c r="I102" s="25" t="e">
        <f>REPLACE(#REF!,7,8,"********")</f>
        <v>#REF!</v>
      </c>
      <c r="J102" s="48" t="e">
        <f>REPLACE(#REF!,4,4,"****")</f>
        <v>#REF!</v>
      </c>
    </row>
    <row r="103" s="17" customFormat="1" ht="13.5" customHeight="1" spans="1:10">
      <c r="A103" s="31">
        <v>74</v>
      </c>
      <c r="B103" s="39" t="s">
        <v>732</v>
      </c>
      <c r="C103" s="40"/>
      <c r="D103" s="40" t="s">
        <v>768</v>
      </c>
      <c r="E103" s="41" t="s">
        <v>28</v>
      </c>
      <c r="F103" s="25"/>
      <c r="G103" s="39">
        <v>1</v>
      </c>
      <c r="H103" s="24">
        <v>400</v>
      </c>
      <c r="I103" s="25"/>
      <c r="J103" s="57"/>
    </row>
    <row r="104" s="17" customFormat="1" ht="20" customHeight="1" spans="1:10">
      <c r="A104" s="31"/>
      <c r="B104" s="31" t="s">
        <v>13</v>
      </c>
      <c r="C104" s="31"/>
      <c r="D104" s="31"/>
      <c r="E104" s="31"/>
      <c r="F104" s="25"/>
      <c r="G104" s="24">
        <f>SUM(G3:G103)</f>
        <v>101</v>
      </c>
      <c r="H104" s="24">
        <f>SUM(H3:H103)</f>
        <v>41140</v>
      </c>
      <c r="I104" s="25"/>
      <c r="J104" s="57"/>
    </row>
    <row r="105" s="17" customFormat="1" ht="13.5" customHeight="1" spans="1:10">
      <c r="A105" s="53"/>
      <c r="B105" s="53"/>
      <c r="C105" s="53"/>
      <c r="D105" s="53"/>
      <c r="E105" s="53"/>
      <c r="F105" s="54"/>
      <c r="G105" s="53"/>
      <c r="H105" s="53"/>
      <c r="I105" s="53"/>
      <c r="J105" s="53"/>
    </row>
    <row r="106" s="17" customFormat="1" ht="13.5" customHeight="1" spans="1:10">
      <c r="A106" s="53"/>
      <c r="B106" s="53"/>
      <c r="C106" s="53"/>
      <c r="D106" s="53"/>
      <c r="E106" s="53"/>
      <c r="F106" s="54"/>
      <c r="G106" s="53"/>
      <c r="H106" s="53"/>
      <c r="I106" s="53"/>
      <c r="J106" s="53"/>
    </row>
    <row r="107" s="17" customFormat="1" ht="13.5" customHeight="1" spans="6:6">
      <c r="F107" s="55"/>
    </row>
    <row r="108" s="18" customFormat="1" spans="6:10">
      <c r="F108" s="56"/>
      <c r="J108" s="58"/>
    </row>
    <row r="109" s="18" customFormat="1" spans="6:10">
      <c r="F109" s="56"/>
      <c r="J109" s="58"/>
    </row>
    <row r="110" s="19" customFormat="1" spans="1:13">
      <c r="A110" s="15"/>
      <c r="B110" s="15"/>
      <c r="C110" s="15"/>
      <c r="D110" s="15"/>
      <c r="E110" s="15"/>
      <c r="F110" s="20"/>
      <c r="G110" s="15"/>
      <c r="H110" s="15"/>
      <c r="I110" s="15"/>
      <c r="J110" s="15"/>
      <c r="K110" s="15"/>
      <c r="L110" s="15"/>
      <c r="M110" s="15"/>
    </row>
  </sheetData>
  <mergeCells count="61">
    <mergeCell ref="A1:I1"/>
    <mergeCell ref="A3:A4"/>
    <mergeCell ref="A6:A7"/>
    <mergeCell ref="A19:A20"/>
    <mergeCell ref="A26:A28"/>
    <mergeCell ref="A30:A31"/>
    <mergeCell ref="A32:A33"/>
    <mergeCell ref="A44:A46"/>
    <mergeCell ref="A52:A53"/>
    <mergeCell ref="A58:A59"/>
    <mergeCell ref="A61:A62"/>
    <mergeCell ref="A69:A70"/>
    <mergeCell ref="A72:A74"/>
    <mergeCell ref="A75:A77"/>
    <mergeCell ref="A80:A81"/>
    <mergeCell ref="A82:A83"/>
    <mergeCell ref="A84:A86"/>
    <mergeCell ref="A88:A89"/>
    <mergeCell ref="A90:A92"/>
    <mergeCell ref="A93:A94"/>
    <mergeCell ref="A96:A98"/>
    <mergeCell ref="B3:B4"/>
    <mergeCell ref="B6:B7"/>
    <mergeCell ref="B19:B20"/>
    <mergeCell ref="B26:B28"/>
    <mergeCell ref="B30:B31"/>
    <mergeCell ref="B32:B33"/>
    <mergeCell ref="B44:B46"/>
    <mergeCell ref="B52:B53"/>
    <mergeCell ref="B58:B59"/>
    <mergeCell ref="B61:B62"/>
    <mergeCell ref="B69:B70"/>
    <mergeCell ref="B72:B74"/>
    <mergeCell ref="B75:B77"/>
    <mergeCell ref="B80:B81"/>
    <mergeCell ref="B82:B83"/>
    <mergeCell ref="B84:B86"/>
    <mergeCell ref="B88:B89"/>
    <mergeCell ref="B90:B92"/>
    <mergeCell ref="B93:B94"/>
    <mergeCell ref="B96:B98"/>
    <mergeCell ref="C3:C4"/>
    <mergeCell ref="C6:C7"/>
    <mergeCell ref="C19:C20"/>
    <mergeCell ref="C26:C28"/>
    <mergeCell ref="C30:C31"/>
    <mergeCell ref="C32:C33"/>
    <mergeCell ref="C44:C46"/>
    <mergeCell ref="C52:C53"/>
    <mergeCell ref="C58:C59"/>
    <mergeCell ref="C61:C62"/>
    <mergeCell ref="C69:C70"/>
    <mergeCell ref="C72:C74"/>
    <mergeCell ref="C75:C77"/>
    <mergeCell ref="C80:C81"/>
    <mergeCell ref="C82:C83"/>
    <mergeCell ref="C84:C86"/>
    <mergeCell ref="C88:C89"/>
    <mergeCell ref="C90:C92"/>
    <mergeCell ref="C93:C94"/>
    <mergeCell ref="C96:C98"/>
  </mergeCells>
  <pageMargins left="0.554861111111111" right="0.554861111111111" top="1" bottom="0.60625" header="0.5" footer="0.393055555555556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K13" sqref="K13"/>
    </sheetView>
  </sheetViews>
  <sheetFormatPr defaultColWidth="5.75" defaultRowHeight="14.25" outlineLevelCol="6"/>
  <cols>
    <col min="1" max="1" width="6.625" style="2" customWidth="1"/>
    <col min="2" max="2" width="9.75" style="2" customWidth="1"/>
    <col min="3" max="4" width="10.75" style="2" customWidth="1"/>
    <col min="5" max="6" width="10.375" style="2" customWidth="1"/>
    <col min="7" max="7" width="12.125" style="1" customWidth="1"/>
    <col min="8" max="16380" width="5.75" style="1" customWidth="1"/>
    <col min="16381" max="16384" width="5.75" style="1"/>
  </cols>
  <sheetData>
    <row r="1" s="1" customFormat="1" ht="34" customHeight="1" spans="1:7">
      <c r="A1" s="3" t="s">
        <v>769</v>
      </c>
      <c r="B1" s="3"/>
      <c r="C1" s="3"/>
      <c r="D1" s="3"/>
      <c r="E1" s="3"/>
      <c r="F1" s="3"/>
      <c r="G1" s="3"/>
    </row>
    <row r="2" s="1" customFormat="1" ht="36" customHeight="1" spans="1:7">
      <c r="A2" s="4" t="s">
        <v>2</v>
      </c>
      <c r="B2" s="4" t="s">
        <v>770</v>
      </c>
      <c r="C2" s="4" t="s">
        <v>771</v>
      </c>
      <c r="D2" s="4" t="s">
        <v>20</v>
      </c>
      <c r="E2" s="4" t="s">
        <v>401</v>
      </c>
      <c r="F2" s="5" t="s">
        <v>772</v>
      </c>
      <c r="G2" s="5" t="s">
        <v>23</v>
      </c>
    </row>
    <row r="3" s="1" customFormat="1" ht="15" customHeight="1" spans="1:7">
      <c r="A3" s="4">
        <v>1</v>
      </c>
      <c r="B3" s="4" t="s">
        <v>12</v>
      </c>
      <c r="C3" s="6" t="s">
        <v>773</v>
      </c>
      <c r="D3" s="7" t="s">
        <v>28</v>
      </c>
      <c r="E3" s="6">
        <v>1</v>
      </c>
      <c r="F3" s="4">
        <v>430</v>
      </c>
      <c r="G3" s="8"/>
    </row>
    <row r="4" s="1" customFormat="1" ht="15" customHeight="1" spans="1:7">
      <c r="A4" s="4">
        <v>2</v>
      </c>
      <c r="B4" s="4" t="s">
        <v>12</v>
      </c>
      <c r="C4" s="9" t="s">
        <v>774</v>
      </c>
      <c r="D4" s="7" t="s">
        <v>28</v>
      </c>
      <c r="E4" s="9">
        <v>1</v>
      </c>
      <c r="F4" s="4">
        <v>430</v>
      </c>
      <c r="G4" s="10"/>
    </row>
    <row r="5" s="1" customFormat="1" ht="15" customHeight="1" spans="1:7">
      <c r="A5" s="11">
        <v>3</v>
      </c>
      <c r="B5" s="4" t="s">
        <v>12</v>
      </c>
      <c r="C5" s="6" t="s">
        <v>775</v>
      </c>
      <c r="D5" s="7" t="s">
        <v>28</v>
      </c>
      <c r="E5" s="6">
        <v>2</v>
      </c>
      <c r="F5" s="4">
        <v>430</v>
      </c>
      <c r="G5" s="8"/>
    </row>
    <row r="6" s="1" customFormat="1" ht="15" customHeight="1" spans="1:7">
      <c r="A6" s="12"/>
      <c r="B6" s="4" t="s">
        <v>12</v>
      </c>
      <c r="C6" s="6" t="s">
        <v>776</v>
      </c>
      <c r="D6" s="6" t="s">
        <v>666</v>
      </c>
      <c r="E6" s="6"/>
      <c r="F6" s="4">
        <v>430</v>
      </c>
      <c r="G6" s="8"/>
    </row>
    <row r="7" s="1" customFormat="1" ht="15" customHeight="1" spans="1:7">
      <c r="A7" s="11">
        <v>4</v>
      </c>
      <c r="B7" s="4" t="s">
        <v>12</v>
      </c>
      <c r="C7" s="4" t="s">
        <v>777</v>
      </c>
      <c r="D7" s="6" t="s">
        <v>28</v>
      </c>
      <c r="E7" s="4">
        <v>2</v>
      </c>
      <c r="F7" s="4">
        <v>430</v>
      </c>
      <c r="G7" s="8"/>
    </row>
    <row r="8" s="1" customFormat="1" ht="15" customHeight="1" spans="1:7">
      <c r="A8" s="12"/>
      <c r="B8" s="4" t="s">
        <v>12</v>
      </c>
      <c r="C8" s="6" t="s">
        <v>778</v>
      </c>
      <c r="D8" s="6" t="s">
        <v>666</v>
      </c>
      <c r="E8" s="6"/>
      <c r="F8" s="4">
        <v>430</v>
      </c>
      <c r="G8" s="8"/>
    </row>
    <row r="9" s="1" customFormat="1" ht="15" customHeight="1" spans="1:7">
      <c r="A9" s="4">
        <v>5</v>
      </c>
      <c r="B9" s="4" t="s">
        <v>12</v>
      </c>
      <c r="C9" s="6" t="s">
        <v>345</v>
      </c>
      <c r="D9" s="6" t="s">
        <v>28</v>
      </c>
      <c r="E9" s="6">
        <v>1</v>
      </c>
      <c r="F9" s="4">
        <v>430</v>
      </c>
      <c r="G9" s="8"/>
    </row>
    <row r="10" s="1" customFormat="1" ht="15" customHeight="1" spans="1:7">
      <c r="A10" s="4">
        <v>6</v>
      </c>
      <c r="B10" s="4" t="s">
        <v>12</v>
      </c>
      <c r="C10" s="4" t="s">
        <v>779</v>
      </c>
      <c r="D10" s="7" t="s">
        <v>28</v>
      </c>
      <c r="E10" s="6">
        <v>1</v>
      </c>
      <c r="F10" s="4">
        <v>430</v>
      </c>
      <c r="G10" s="8"/>
    </row>
    <row r="11" s="1" customFormat="1" ht="15" customHeight="1" spans="1:7">
      <c r="A11" s="13"/>
      <c r="B11" s="13"/>
      <c r="C11" s="14"/>
      <c r="D11" s="13"/>
      <c r="E11" s="6">
        <f>SUM(E3:E10)</f>
        <v>8</v>
      </c>
      <c r="F11" s="4">
        <f>SUM(F3:F10)</f>
        <v>3440</v>
      </c>
      <c r="G11" s="8"/>
    </row>
  </sheetData>
  <mergeCells count="3">
    <mergeCell ref="A1:G1"/>
    <mergeCell ref="A5:A6"/>
    <mergeCell ref="A7:A8"/>
  </mergeCells>
  <conditionalFormatting sqref="C2:C9">
    <cfRule type="expression" dxfId="1" priority="1" stopIfTrue="1">
      <formula>AND(COUNTIF($C$2:$C$65531,C2)&gt;1,NOT(ISBLANK(C2)))</formula>
    </cfRule>
  </conditionalFormatting>
  <conditionalFormatting sqref="C10:C11">
    <cfRule type="expression" dxfId="1" priority="2" stopIfTrue="1">
      <formula>AND(COUNTIF($C$2:$C$65531,C10)&gt;1,NOT(ISBLANK(C10)))</formula>
    </cfRule>
  </conditionalFormatting>
  <conditionalFormatting sqref="C12:C65531">
    <cfRule type="expression" dxfId="1" priority="6" stopIfTrue="1">
      <formula>AND(COUNTIF($C$2:$C$65531,C12)&gt;1,NOT(ISBLANK(C12)))</formula>
    </cfRule>
  </conditionalFormatting>
  <pageMargins left="0.751388888888889" right="0.751388888888889" top="1" bottom="0.802777777777778" header="0.5" footer="0.89305555555555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8" sqref="G28"/>
    </sheetView>
  </sheetViews>
  <sheetFormatPr defaultColWidth="9" defaultRowHeight="13.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汇总表</vt:lpstr>
      <vt:lpstr>河坝镇</vt:lpstr>
      <vt:lpstr>北洲子镇</vt:lpstr>
      <vt:lpstr>金盆镇</vt:lpstr>
      <vt:lpstr>千山红镇</vt:lpstr>
      <vt:lpstr>南湾湖镇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2021-10-09T08:29:00Z</dcterms:created>
  <dcterms:modified xsi:type="dcterms:W3CDTF">2023-01-16T07:28:57Z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F4AD2733B12C4C96930BC99B508E1A4E</vt:lpwstr>
  </property>
  <property fmtid="{D5CDD505-2E9C-101B-9397-08002B2CF9AE}" pid="3" name="KSOProductBuildVer">
    <vt:lpwstr>2052-11.1.0.12980</vt:lpwstr>
  </property>
</Properties>
</file>