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1" hidden="1">河坝镇!$A$1:$J$49</definedName>
    <definedName name="_xlnm._FilterDatabase" localSheetId="2" hidden="1">北洲子镇!$A$1:$K$23</definedName>
    <definedName name="_xlnm._FilterDatabase" localSheetId="3" hidden="1">金盆镇!$A$1:$K$21</definedName>
    <definedName name="_xlnm._FilterDatabase" localSheetId="4" hidden="1">千山红镇!$A$1:$K$40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4">千山红镇!$A$1:$J$15</definedName>
    <definedName name="_xlnm.Print_Area" localSheetId="1">河坝镇!$A$1:$J$41</definedName>
  </definedNames>
  <calcPr calcId="144525"/>
</workbook>
</file>

<file path=xl/sharedStrings.xml><?xml version="1.0" encoding="utf-8"?>
<sst xmlns="http://schemas.openxmlformats.org/spreadsheetml/2006/main" count="652" uniqueCount="287">
  <si>
    <t>大通湖区2023年1月临时救助发放汇总表</t>
  </si>
  <si>
    <t xml:space="preserve">                                           2023/1/16                           单位：元、人次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</si>
  <si>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</si>
  <si>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</si>
  <si>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</si>
  <si>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</si>
  <si>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</si>
  <si>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</si>
  <si>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</si>
  <si>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</si>
  <si>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</si>
  <si>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</si>
  <si>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</si>
  <si>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</si>
  <si>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·</t>
  </si>
  <si>
    <t>合计</t>
  </si>
  <si>
    <t xml:space="preserve">   主管领导：              分管领导：            股室负责人：                   填表：刘阳</t>
  </si>
  <si>
    <t>大通湖区河坝镇2023年1月份临时救助花名册</t>
  </si>
  <si>
    <t>持卡人      姓  名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</si>
  <si>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</si>
  <si>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</si>
  <si>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</si>
  <si>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</si>
  <si>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</si>
  <si>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</si>
  <si>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</si>
  <si>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</si>
  <si>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李娟</t>
  </si>
  <si>
    <t>银河社区</t>
  </si>
  <si>
    <t>困难户</t>
  </si>
  <si>
    <t>胆梗阻性黄疸</t>
  </si>
  <si>
    <t>邓爱英</t>
  </si>
  <si>
    <t>丈夫椎管内神经梢瘤</t>
  </si>
  <si>
    <t>郝桑</t>
  </si>
  <si>
    <t>低保户</t>
  </si>
  <si>
    <t>离异，二级精神残疾，南县精神病院治疗，无任何收入来源</t>
  </si>
  <si>
    <t>彭云</t>
  </si>
  <si>
    <t>肾病综合征</t>
  </si>
  <si>
    <t>杨红</t>
  </si>
  <si>
    <t>莫才佳</t>
  </si>
  <si>
    <t>残疾人</t>
  </si>
  <si>
    <t>精神二级残疾</t>
  </si>
  <si>
    <t>周智德</t>
  </si>
  <si>
    <t>本人患抑郁症多年，2020年妻子又患乳腺癌，家庭困难</t>
  </si>
  <si>
    <t>曾涛</t>
  </si>
  <si>
    <t>曾捷凯</t>
  </si>
  <si>
    <t>精神残疾</t>
  </si>
  <si>
    <t>付立新</t>
  </si>
  <si>
    <t>肝病、家庭困难</t>
  </si>
  <si>
    <t>胡先孝</t>
  </si>
  <si>
    <t>王家湖村二组</t>
  </si>
  <si>
    <t xml:space="preserve">  左侧颈动脉延右侧锁骨下动脉硬化斑块</t>
  </si>
  <si>
    <t>成国云</t>
  </si>
  <si>
    <t>农乐垸村一组</t>
  </si>
  <si>
    <t>肺癌，胆囊切除术，慢性支气管炎</t>
  </si>
  <si>
    <t>刘罗跃</t>
  </si>
  <si>
    <t>农乐垸村四组</t>
  </si>
  <si>
    <t>肺部感染，移植肾功能，高钾血症</t>
  </si>
  <si>
    <t>尹罗春</t>
  </si>
  <si>
    <t>港湾小区十栋</t>
  </si>
  <si>
    <t>宫颈癌，宫颈恶性肿瘤</t>
  </si>
  <si>
    <t>刘秋珍</t>
  </si>
  <si>
    <t>农乐垸村二组</t>
  </si>
  <si>
    <t>年龄高龄，无收入来源</t>
  </si>
  <si>
    <t>朱再辉</t>
  </si>
  <si>
    <t>农乐垸村</t>
  </si>
  <si>
    <t>心脏病，脑梗死，支气管炎等</t>
  </si>
  <si>
    <t>周爱民</t>
  </si>
  <si>
    <t>农乐垸村三组</t>
  </si>
  <si>
    <t>恶性肿瘤，胆囊切除术</t>
  </si>
  <si>
    <t>皮智</t>
  </si>
  <si>
    <t>皮嘉豪</t>
  </si>
  <si>
    <t>芸洲子村</t>
  </si>
  <si>
    <t>父母离异，重度智力残疾儿童</t>
  </si>
  <si>
    <t>陈林辉</t>
  </si>
  <si>
    <t>陈政豪</t>
  </si>
  <si>
    <t>两个小孩，一个重度残疾，就父亲一人务工</t>
  </si>
  <si>
    <t>谢仕平</t>
  </si>
  <si>
    <t>吕俊</t>
  </si>
  <si>
    <t>新秀村一组</t>
  </si>
  <si>
    <t>脊髓性肌萎缩</t>
  </si>
  <si>
    <t>曾玉华</t>
  </si>
  <si>
    <t>肺结核</t>
  </si>
  <si>
    <t>曹志红</t>
  </si>
  <si>
    <t>新秀村二组</t>
  </si>
  <si>
    <t>心脏病</t>
  </si>
  <si>
    <t>陈松柳</t>
  </si>
  <si>
    <t>龚石英</t>
  </si>
  <si>
    <t>三口人，无退休工资，患胰腺癌，家庭困难</t>
  </si>
  <si>
    <t>张学兵</t>
  </si>
  <si>
    <t>铭新村</t>
  </si>
  <si>
    <t>贫困户</t>
  </si>
  <si>
    <t>龙盘</t>
  </si>
  <si>
    <t>残疾、糖尿病病变</t>
  </si>
  <si>
    <t>丁春生</t>
  </si>
  <si>
    <t>手指、小腿骨折撕裂</t>
  </si>
  <si>
    <t>向敬芝</t>
  </si>
  <si>
    <t>老河口村四组</t>
  </si>
  <si>
    <t>肺气肿</t>
  </si>
  <si>
    <t>吴今国</t>
  </si>
  <si>
    <t>老河口村三组</t>
  </si>
  <si>
    <t>病毒型脑炎</t>
  </si>
  <si>
    <t>刘田村</t>
  </si>
  <si>
    <t>老河口村二组</t>
  </si>
  <si>
    <t>后循环出血</t>
  </si>
  <si>
    <t>谢付平</t>
  </si>
  <si>
    <t>椎体肿瘤</t>
  </si>
  <si>
    <t>曾祥胜</t>
  </si>
  <si>
    <t>高血压、冠心病</t>
  </si>
  <si>
    <t>莫树跃</t>
  </si>
  <si>
    <t>王云然</t>
  </si>
  <si>
    <t>王茂</t>
  </si>
  <si>
    <t>农丰村</t>
  </si>
  <si>
    <t>房间隔缺损，家庭困难</t>
  </si>
  <si>
    <t>伍先银</t>
  </si>
  <si>
    <t>河心洲村</t>
  </si>
  <si>
    <t>多发性骨髓瘤</t>
  </si>
  <si>
    <t>赵红</t>
  </si>
  <si>
    <t>赵海平</t>
  </si>
  <si>
    <t xml:space="preserve">突发火灾，妻子火灾中死亡，丈夫哑巴，家庭困难 </t>
  </si>
  <si>
    <t>肖海军</t>
  </si>
  <si>
    <t>丈夫、儿子过世，身体多病，家庭生活困难</t>
  </si>
  <si>
    <t>马康纯</t>
  </si>
  <si>
    <t>银海社区</t>
  </si>
  <si>
    <t>淋巴癌</t>
  </si>
  <si>
    <t>唐璐</t>
  </si>
  <si>
    <t>金山社区</t>
  </si>
  <si>
    <t>离异，两个小孩，精神二级残疾</t>
  </si>
  <si>
    <t>黄瑛</t>
  </si>
  <si>
    <t>离异，精神三级，今年南县精神病院住院，无其他收入来源</t>
  </si>
  <si>
    <t>甘建新</t>
  </si>
  <si>
    <t>突发困难户</t>
  </si>
  <si>
    <t>神经根型腰椎病，冠心病，心衰</t>
  </si>
  <si>
    <t>北洲子镇2023年1月份临时救助花名册</t>
  </si>
  <si>
    <t>关系</t>
  </si>
  <si>
    <t>曹伟</t>
  </si>
  <si>
    <t>本人</t>
  </si>
  <si>
    <t>敬老院</t>
  </si>
  <si>
    <t>特困户</t>
  </si>
  <si>
    <t>肺部感染住院治疗</t>
  </si>
  <si>
    <t>乐秀忠</t>
  </si>
  <si>
    <t>永兴村</t>
  </si>
  <si>
    <t>乐秀忠低保户、视力三级残疾对象，妻子因病去世，独生子也去世多年，现在无生活来源、无劳动能力，生活面临困难。</t>
  </si>
  <si>
    <t>刘斌</t>
  </si>
  <si>
    <t>村干部</t>
  </si>
  <si>
    <t>杨雪</t>
  </si>
  <si>
    <t>杨雪精神残疾二级，常年住在精神病院，母亲胡爱云也没有劳动能力，打零工只够自己生活。由于母亲胡爱云收到钱不用于杨雪治疗费用，所以由村干部刘斌代为处理杨雪住院医疗缴费等手续。</t>
  </si>
  <si>
    <t>罗伏连</t>
  </si>
  <si>
    <t>罗伏连因肺结核、冠心病、脑萎缩等病住院治疗支出较打支出生活困难，与丈夫赵辉尧是再婚家庭，丈夫每月退休工资2500元左右，儿子是已婚，是前夫的儿子，与现任未生育。</t>
  </si>
  <si>
    <t>袁杨文</t>
  </si>
  <si>
    <t>母子</t>
  </si>
  <si>
    <t>付爱荣</t>
  </si>
  <si>
    <t>脱贫户</t>
  </si>
  <si>
    <t>付爱荣因肺癌住院治疗支出较大，造成生活困难，儿子已婚，目前在外打工。</t>
  </si>
  <si>
    <t>谭运生</t>
  </si>
  <si>
    <t>夫妻都是肢体四级残疾，因膝关节退行性病变住院治疗，子女都已结婚</t>
  </si>
  <si>
    <t>谭建兰</t>
  </si>
  <si>
    <t>谭建兰是单亲妈妈，离异多年，目前灵活就业退休，每月工资1900元左右，女儿由她抚养长大，谭建兰现因乳腺癌术后住院治疗造成暂时性生活困难</t>
  </si>
  <si>
    <t>王长根</t>
  </si>
  <si>
    <t>因动脉瘤破裂伴蛛网膜下腔出血、肺部感染住院治疗造成暂时性生活困难，夫妻每月退休工资2400元左右，儿子还未婚在外打工。</t>
  </si>
  <si>
    <t>孔梅清</t>
  </si>
  <si>
    <t>夫妻</t>
  </si>
  <si>
    <t>孙玉莲</t>
  </si>
  <si>
    <t>向阳村</t>
  </si>
  <si>
    <t>因右结肠恶性肿瘤、阑尾周围炎、糖尿病、高血压住院治疗支出较大造成暂时性是困难，夫妻每月退休工资3000元左右，两个女儿都已结婚外嫁</t>
  </si>
  <si>
    <t>杨大英</t>
  </si>
  <si>
    <t>黄德春</t>
  </si>
  <si>
    <t>因急性心肌梗死、尘肺等病住院治疗支出较大造成暂时性是困难，夫妻都没有退休工资，无劳动能力，儿子已结婚在外打工</t>
  </si>
  <si>
    <t>许光全</t>
  </si>
  <si>
    <t>向东村</t>
  </si>
  <si>
    <t>许光全已脱贫对象，视力四级残疾对象，因眼内炎、眼眶异物、肺部炎性病变等住院治疗造成生活困难，妻子每月退休工资1000元左右，两个女儿已经外嫁。</t>
  </si>
  <si>
    <t>邓代梅</t>
  </si>
  <si>
    <t>邓代梅低保户、肢体二级残疾对象，因摔伤骨折住院治疗，目前在家休养，出行都要靠轮椅代步，丈夫唐启星也无劳动能力，因病造成生活困难。</t>
  </si>
  <si>
    <t>曹世林</t>
  </si>
  <si>
    <t>曹世林低保对象，因肺癌造成家庭困难，妻子要日常照顾无法外出打工，女儿目前在广州打工</t>
  </si>
  <si>
    <t>陈章荣</t>
  </si>
  <si>
    <t>陈章荣低保对象，因腰椎滑脱住院治疗支出较大造成是困难，两个女儿已经外嫁</t>
  </si>
  <si>
    <t>王述勤</t>
  </si>
  <si>
    <t>王述勤低保对象，心脏病、脑梗死后遗症住院治疗，妻子也有慢性病，儿子在外打工。</t>
  </si>
  <si>
    <t>徐爱兰</t>
  </si>
  <si>
    <t>因不慎被重物压砸造成左中、环、小指末节完全离断，丈夫失踪多年，两个儿子都已结婚，大儿子在家务农，小儿子外地打工。</t>
  </si>
  <si>
    <t>樊慈满</t>
  </si>
  <si>
    <t>樊慈满是肢体四级残疾对象，因宫颈上皮肉瘤住院治疗，女儿已外嫁。儿子已婚在外打工。</t>
  </si>
  <si>
    <t>李威</t>
  </si>
  <si>
    <t>银辉社区</t>
  </si>
  <si>
    <t>李威智力、精神残疾二级，常年住在益阳市精神病院，父母身体不好，打零工收入也不高。</t>
  </si>
  <si>
    <t>熊金莲</t>
  </si>
  <si>
    <t>熊金莲因急性化脓性阑尾炎住院治疗造成是困难，丈夫刘行舟肢体三级残疾对象，夫妻每月退休工资3000元左右，儿子因酒驾目前还在坐牢</t>
  </si>
  <si>
    <t>谢勇军</t>
  </si>
  <si>
    <t>谢勇军因非法吸收公共存款罪被判刑一年，目前出狱暂时未找打工作，无收入来源，妻子在家照顾生病的老人也无法出去工作，儿子也因疫情原因没有找到工作。</t>
  </si>
  <si>
    <t>益阳市大通湖区金盆镇2023年1月临时救助花名册</t>
  </si>
  <si>
    <t>救助金额（元）</t>
  </si>
  <si>
    <t>救助对象与打卡人关系</t>
  </si>
  <si>
    <t>甘月英</t>
  </si>
  <si>
    <t>大东口村</t>
  </si>
  <si>
    <t>困难家庭</t>
  </si>
  <si>
    <t>患慢性肾病5期、肾性贫血、尿毒症性心肌病、心脏扩大、心功能III级、继发性甲状旁腺功能亢进、高血压3级、2型糖尿病及糖尿病周围神经病、双侧胸腔积液等。</t>
  </si>
  <si>
    <t>符清明</t>
  </si>
  <si>
    <t>意外摔伤致胸部闭合性损伤、双侧血气胸、左侧多发肋骨骨折、双肺挫伤、全身多处软组织挫檫伤等，无赔付方</t>
  </si>
  <si>
    <t>李述群</t>
  </si>
  <si>
    <t>马木兰</t>
  </si>
  <si>
    <t>患鼻咽低分化鳞癌III期术后及放疗，淋巴结继发性恶性肿瘤、高血压病II级高危组，肿瘤性贫血等。</t>
  </si>
  <si>
    <t>梁建华</t>
  </si>
  <si>
    <t>刘秋霞</t>
  </si>
  <si>
    <t>患胃窦溃疡并穿孔、急性弥漫性腹膜炎、脓毒性休克、肺部感染、精神分裂症等</t>
  </si>
  <si>
    <t>董阳春</t>
  </si>
  <si>
    <t>丈夫梁建忠患肺癌治疗后死亡欠债，在家照顾年迈的父亲，独子未成家</t>
  </si>
  <si>
    <t>杨海清</t>
  </si>
  <si>
    <t>增福村</t>
  </si>
  <si>
    <t>患肺癌、左肾盂癌术后、2型糖尿病、左肾囊肿、脂肪肝、肾功能不全、轻度贫血等，未退休</t>
  </si>
  <si>
    <t>付安国</t>
  </si>
  <si>
    <t>患原发性支气管肺癌化疗联合免疫治疗、主动脉硬化、慢性扁桃体炎等。</t>
  </si>
  <si>
    <t>张卫华</t>
  </si>
  <si>
    <t>谭秋秀</t>
  </si>
  <si>
    <t>南京湖村</t>
  </si>
  <si>
    <t>患腰椎体压缩性骨折、胸12椎体压缩性陈旧性骨折。</t>
  </si>
  <si>
    <t>16617</t>
  </si>
  <si>
    <t>2</t>
  </si>
  <si>
    <t>杨建才</t>
  </si>
  <si>
    <t>患腰椎盘突出，家庭主要劳动力</t>
  </si>
  <si>
    <t>19140</t>
  </si>
  <si>
    <t>4</t>
  </si>
  <si>
    <t>张文亮</t>
  </si>
  <si>
    <t>汪月英</t>
  </si>
  <si>
    <t>有成村</t>
  </si>
  <si>
    <t>患乙状结肠癌术后及化疗（中分化腺癌PT3NIMOIIIB期）。</t>
  </si>
  <si>
    <t>陈善辉</t>
  </si>
  <si>
    <t>方元娥</t>
  </si>
  <si>
    <t>患尿毒症、慢性肾病、肾性贫血、肾性高血压等。</t>
  </si>
  <si>
    <t>47140</t>
  </si>
  <si>
    <t>曹德来</t>
  </si>
  <si>
    <t>杨立维</t>
  </si>
  <si>
    <t>王家坝村</t>
  </si>
  <si>
    <t>患2型糖尿病伴多个并发症、2型糖尿病足病截趾术后、2型糖尿病性酮症、2型糖尿病肾病、子宫多发肌瘤、脂肪肝、双肾结石</t>
  </si>
  <si>
    <t>22720</t>
  </si>
  <si>
    <t>曹元秀</t>
  </si>
  <si>
    <t>患尿毒症、慢性肾病、肾性贫血、肾性高血压等</t>
  </si>
  <si>
    <t>莫云辉</t>
  </si>
  <si>
    <t>金桥社区</t>
  </si>
  <si>
    <t>患右下肺真菌病、小B细胞淋巴瘤IIE期A组、高血压病等长期住院治疗。</t>
  </si>
  <si>
    <t>65960</t>
  </si>
  <si>
    <t>张德世</t>
  </si>
  <si>
    <t>患前列腺恶性肿瘤、高血压3级、肾结石、脂肪肝、胆结石伴胆囊炎，靶向药物治疗费用大。</t>
  </si>
  <si>
    <t>45800</t>
  </si>
  <si>
    <t>杨宇建</t>
  </si>
  <si>
    <t>患食管癌T3N2MOIIIB期鳞癌、喉部肿块性质待定、胃炎、肝囊肿、右肾囊肿、脂肪肝、前列腺增生等。</t>
  </si>
  <si>
    <t>41830</t>
  </si>
  <si>
    <t>周立群</t>
  </si>
  <si>
    <t>单身一人无子女，肢体三级残疾、患帕金森症无钱治疗</t>
  </si>
  <si>
    <t>粟显云</t>
  </si>
  <si>
    <t>管恩望</t>
  </si>
  <si>
    <t>金漉社区</t>
  </si>
  <si>
    <t>患扩张型心肌病、心脏扩大、心房颤动、心功能II级、冠状动脉粥样硬化、支气管炎、胸腔积液、肺结节等。</t>
  </si>
  <si>
    <t>32960</t>
  </si>
  <si>
    <t>3</t>
  </si>
  <si>
    <t>益阳市大通湖区千山红镇2023年1月临时救助花名册</t>
  </si>
  <si>
    <t>段光明</t>
  </si>
  <si>
    <t>北汀社区</t>
  </si>
  <si>
    <t>急性脑梗死（左侧）、高血压3级、高危组3、二型糖尿病</t>
  </si>
  <si>
    <t>刘菊英</t>
  </si>
  <si>
    <t>肺癌、高血压、冠心病、胃溃疡、脑萎缩</t>
  </si>
  <si>
    <t>杨文昌</t>
  </si>
  <si>
    <t>种福村</t>
  </si>
  <si>
    <t>患胆囊结石伴胆囊炎、急性胰腺炎、2型糖尿病</t>
  </si>
  <si>
    <t>向会青</t>
  </si>
  <si>
    <t>患左上肺腺癌、右肺上叶前段钙化微小结节、胆囊多化息肉</t>
  </si>
  <si>
    <t>戴业兴</t>
  </si>
  <si>
    <t>戴晶晶</t>
  </si>
  <si>
    <t>患爆发性心肌炎、心力衰竭、呼吸衰竭、酸中毒、脱发</t>
  </si>
  <si>
    <t>陈芙英</t>
  </si>
  <si>
    <t>大西港村</t>
  </si>
  <si>
    <t>病毒性脑膜炎，无退休</t>
  </si>
  <si>
    <t>潘丽军</t>
  </si>
  <si>
    <t>民和村三组</t>
  </si>
  <si>
    <t>患有精神残疾二级，常年在南县第三人民医院住院</t>
  </si>
  <si>
    <t>汤长春</t>
  </si>
  <si>
    <t>特困供养人员</t>
  </si>
  <si>
    <t>曾枚芝</t>
  </si>
  <si>
    <t>民和村一组</t>
  </si>
  <si>
    <t>低收入家庭</t>
  </si>
  <si>
    <t>患有肺癌，治疗已花费了大量的医药费用，后续还需治疗，无劳动能力</t>
  </si>
  <si>
    <t>刘喜云</t>
  </si>
  <si>
    <t>患有混合性肝硬化，经治疗已花完家中积蓄，还需后续治疗，无劳动能力，无其他经济来源</t>
  </si>
  <si>
    <t>成建新</t>
  </si>
  <si>
    <t>桥北社区</t>
  </si>
  <si>
    <t>房屋起火</t>
  </si>
  <si>
    <t>王铁长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</si>
</sst>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color rgb="FF000000"/>
      <name val="宋体"/>
      <charset val="134"/>
      <scheme val="major"/>
    </font>
    <font>
      <sz val="8"/>
      <color indexed="8"/>
      <name val="宋体"/>
      <charset val="134"/>
      <scheme val="major"/>
    </font>
    <font>
      <sz val="9"/>
      <name val="宋体"/>
      <charset val="134"/>
      <scheme val="major"/>
    </font>
    <font>
      <sz val="8"/>
      <color theme="1"/>
      <name val="宋体"/>
      <charset val="134"/>
      <scheme val="maj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8"/>
      <name val="宋体"/>
      <charset val="134"/>
    </font>
    <font>
      <b/>
      <sz val="9"/>
      <color theme="1"/>
      <name val="宋体"/>
      <charset val="134"/>
    </font>
    <font>
      <b/>
      <sz val="18"/>
      <color indexed="8"/>
      <name val="宋体"/>
      <charset val="134"/>
    </font>
    <font>
      <sz val="8"/>
      <color theme="1"/>
      <name val="宋体"/>
      <charset val="134"/>
    </font>
    <font>
      <sz val="12"/>
      <color rgb="FFFF000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仿宋_GB2312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14" borderId="13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1" fillId="15" borderId="14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6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NumberFormat="1" applyFont="1" applyBorder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176" fontId="9" fillId="4" borderId="1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/>
    </xf>
    <xf numFmtId="176" fontId="26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176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176" fontId="9" fillId="3" borderId="2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31" fontId="32" fillId="0" borderId="0" xfId="0" applyNumberFormat="1" applyFont="1" applyFill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C27" sqref="C27"/>
    </sheetView>
  </sheetViews>
  <sheetFormatPr defaultColWidth="9" defaultRowHeight="14.25" outlineLevelCol="6"/>
  <cols>
    <col min="1" max="1" width="9.125" style="2" customWidth="1"/>
    <col min="2" max="2" width="15.125" style="2" customWidth="1"/>
    <col min="3" max="3" width="34.125" style="2" customWidth="1"/>
    <col min="4" max="4" width="27.375" style="2" customWidth="1"/>
    <col min="5" max="5" width="29.5" style="2" customWidth="1"/>
    <col min="6" max="6" width="2.5" style="2" customWidth="1"/>
    <col min="7" max="7" width="9" style="2" hidden="1" customWidth="1"/>
    <col min="8" max="16384" width="9" style="2"/>
  </cols>
  <sheetData>
    <row r="1" s="2" customFormat="1" ht="35.25" customHeight="1" spans="1:5">
      <c r="A1" s="116" t="s">
        <v>0</v>
      </c>
      <c r="B1" s="116"/>
      <c r="C1" s="116"/>
      <c r="D1" s="116"/>
      <c r="E1" s="116"/>
    </row>
    <row r="2" s="2" customFormat="1" ht="33.75" customHeight="1" spans="1:7">
      <c r="A2" s="117" t="s">
        <v>1</v>
      </c>
      <c r="B2" s="117"/>
      <c r="C2" s="117"/>
      <c r="D2" s="117"/>
      <c r="E2" s="117"/>
      <c r="F2" s="118"/>
      <c r="G2" s="118"/>
    </row>
    <row r="3" s="2" customFormat="1" ht="41" customHeight="1" spans="1:5">
      <c r="A3" s="119" t="s">
        <v>2</v>
      </c>
      <c r="B3" s="119" t="s">
        <v>3</v>
      </c>
      <c r="C3" s="119" t="s">
        <v>4</v>
      </c>
      <c r="D3" s="119" t="s">
        <v>5</v>
      </c>
      <c r="E3" s="119" t="s">
        <v>6</v>
      </c>
    </row>
    <row r="4" s="2" customFormat="1" ht="22" customHeight="1" spans="1:5">
      <c r="A4" s="120">
        <v>1</v>
      </c>
      <c r="B4" s="120" t="s">
        <v>7</v>
      </c>
      <c r="C4" s="119" t="s">
        <v>8</v>
      </c>
      <c r="D4" s="121">
        <v>8</v>
      </c>
      <c r="E4" s="119">
        <v>31500</v>
      </c>
    </row>
    <row r="5" s="2" customFormat="1" ht="22" customHeight="1" spans="1:5">
      <c r="A5" s="122"/>
      <c r="B5" s="122"/>
      <c r="C5" s="119" t="s">
        <v>9</v>
      </c>
      <c r="D5" s="121">
        <v>30</v>
      </c>
      <c r="E5" s="119">
        <v>42500</v>
      </c>
    </row>
    <row r="6" s="2" customFormat="1" ht="22" customHeight="1" spans="1:5">
      <c r="A6" s="122"/>
      <c r="B6" s="122"/>
      <c r="C6" s="123" t="s">
        <v>10</v>
      </c>
      <c r="D6" s="123">
        <f>SUM(D4:D5)</f>
        <v>38</v>
      </c>
      <c r="E6" s="123">
        <f>E4+E5</f>
        <v>74000</v>
      </c>
    </row>
    <row r="7" s="2" customFormat="1" ht="22" customHeight="1" spans="1:5">
      <c r="A7" s="120">
        <v>2</v>
      </c>
      <c r="B7" s="120" t="s">
        <v>11</v>
      </c>
      <c r="C7" s="119" t="s">
        <v>8</v>
      </c>
      <c r="D7" s="119">
        <v>1</v>
      </c>
      <c r="E7" s="119">
        <v>8000</v>
      </c>
    </row>
    <row r="8" s="2" customFormat="1" ht="22" customHeight="1" spans="1:5">
      <c r="A8" s="122"/>
      <c r="B8" s="122"/>
      <c r="C8" s="119" t="s">
        <v>9</v>
      </c>
      <c r="D8" s="119">
        <v>19</v>
      </c>
      <c r="E8" s="119">
        <v>30300</v>
      </c>
    </row>
    <row r="9" s="2" customFormat="1" ht="22" customHeight="1" spans="1:5">
      <c r="A9" s="122"/>
      <c r="B9" s="122"/>
      <c r="C9" s="123" t="s">
        <v>10</v>
      </c>
      <c r="D9" s="124">
        <f>D7+D8</f>
        <v>20</v>
      </c>
      <c r="E9" s="124">
        <f>E7+E8</f>
        <v>38300</v>
      </c>
    </row>
    <row r="10" s="2" customFormat="1" ht="22" customHeight="1" spans="1:5">
      <c r="A10" s="120">
        <v>3</v>
      </c>
      <c r="B10" s="120" t="s">
        <v>12</v>
      </c>
      <c r="C10" s="119" t="s">
        <v>8</v>
      </c>
      <c r="D10" s="119">
        <v>2</v>
      </c>
      <c r="E10" s="119">
        <v>8500</v>
      </c>
    </row>
    <row r="11" s="2" customFormat="1" ht="22" customHeight="1" spans="1:5">
      <c r="A11" s="122"/>
      <c r="B11" s="122"/>
      <c r="C11" s="119" t="s">
        <v>9</v>
      </c>
      <c r="D11" s="119">
        <v>16</v>
      </c>
      <c r="E11" s="119">
        <v>34000</v>
      </c>
    </row>
    <row r="12" s="2" customFormat="1" ht="22" customHeight="1" spans="1:5">
      <c r="A12" s="122"/>
      <c r="B12" s="122"/>
      <c r="C12" s="123" t="s">
        <v>10</v>
      </c>
      <c r="D12" s="123">
        <f>SUM(D10:D11)</f>
        <v>18</v>
      </c>
      <c r="E12" s="123">
        <f>SUM(E10:E11)</f>
        <v>42500</v>
      </c>
    </row>
    <row r="13" s="2" customFormat="1" ht="22" customHeight="1" spans="1:5">
      <c r="A13" s="119">
        <v>3</v>
      </c>
      <c r="B13" s="119" t="s">
        <v>13</v>
      </c>
      <c r="C13" s="119" t="s">
        <v>8</v>
      </c>
      <c r="D13" s="125">
        <v>0</v>
      </c>
      <c r="E13" s="119">
        <v>0</v>
      </c>
    </row>
    <row r="14" s="2" customFormat="1" ht="22" customHeight="1" spans="1:7">
      <c r="A14" s="119"/>
      <c r="B14" s="119"/>
      <c r="C14" s="119" t="s">
        <v>9</v>
      </c>
      <c r="D14" s="125">
        <v>12</v>
      </c>
      <c r="E14" s="119">
        <v>25500</v>
      </c>
      <c r="G14" s="2" t="s">
        <v>14</v>
      </c>
    </row>
    <row r="15" s="2" customFormat="1" ht="22" customHeight="1" spans="1:5">
      <c r="A15" s="119"/>
      <c r="B15" s="119"/>
      <c r="C15" s="123" t="s">
        <v>10</v>
      </c>
      <c r="D15" s="124">
        <f>D13+D14</f>
        <v>12</v>
      </c>
      <c r="E15" s="123">
        <f>SUM(E13:E14)</f>
        <v>25500</v>
      </c>
    </row>
    <row r="16" s="2" customFormat="1" ht="22" customHeight="1" spans="1:5">
      <c r="A16" s="126"/>
      <c r="B16" s="119" t="s">
        <v>15</v>
      </c>
      <c r="C16" s="123"/>
      <c r="D16" s="123">
        <f>D6+D9+D12+D15</f>
        <v>88</v>
      </c>
      <c r="E16" s="123">
        <f>E6+E9+E12+E15</f>
        <v>180300</v>
      </c>
    </row>
    <row r="17" s="2" customFormat="1" spans="1:5">
      <c r="A17" s="127" t="s">
        <v>16</v>
      </c>
      <c r="B17" s="127"/>
      <c r="C17" s="127"/>
      <c r="D17" s="127"/>
      <c r="E17" s="127"/>
    </row>
    <row r="18" s="2" customFormat="1" ht="35" customHeight="1" spans="1:5">
      <c r="A18" s="127"/>
      <c r="B18" s="127"/>
      <c r="C18" s="127"/>
      <c r="D18" s="127"/>
      <c r="E18" s="127"/>
    </row>
    <row r="19" s="2" customFormat="1" ht="6" customHeight="1"/>
    <row r="20" s="2" customFormat="1" hidden="1"/>
    <row r="21" s="2" customFormat="1" hidden="1"/>
    <row r="22" s="2" customFormat="1" hidden="1"/>
    <row r="23" s="2" customFormat="1" hidden="1"/>
    <row r="24" s="2" customFormat="1" hidden="1"/>
  </sheetData>
  <mergeCells count="11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  <mergeCell ref="A17:E18"/>
  </mergeCells>
  <pageMargins left="1.29097222222222" right="0.700694444444445" top="1.14513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K1" sqref="K$1:K$1048576"/>
    </sheetView>
  </sheetViews>
  <sheetFormatPr defaultColWidth="9" defaultRowHeight="35" customHeight="1"/>
  <cols>
    <col min="1" max="1" width="3.375" style="53" customWidth="1"/>
    <col min="2" max="2" width="5.75" style="53" customWidth="1"/>
    <col min="3" max="3" width="6.5" style="53" customWidth="1"/>
    <col min="4" max="4" width="6.625" style="52" customWidth="1"/>
    <col min="5" max="5" width="5.125" style="52" customWidth="1"/>
    <col min="6" max="6" width="37.25" style="50" customWidth="1"/>
    <col min="7" max="7" width="5.375" style="54" customWidth="1"/>
    <col min="8" max="8" width="5.5" style="50" customWidth="1"/>
    <col min="9" max="9" width="4.125" style="50" customWidth="1"/>
    <col min="10" max="10" width="6.375" style="98" customWidth="1"/>
    <col min="11" max="16384" width="9" style="49"/>
  </cols>
  <sheetData>
    <row r="1" s="49" customFormat="1" customHeight="1" spans="1:10">
      <c r="A1" s="99" t="s">
        <v>17</v>
      </c>
      <c r="B1" s="99"/>
      <c r="C1" s="99"/>
      <c r="D1" s="67"/>
      <c r="E1" s="67"/>
      <c r="F1" s="99"/>
      <c r="G1" s="67"/>
      <c r="H1" s="99"/>
      <c r="I1" s="99"/>
      <c r="J1" s="109"/>
    </row>
    <row r="2" s="49" customFormat="1" customHeight="1" spans="1:10">
      <c r="A2" s="15" t="s">
        <v>2</v>
      </c>
      <c r="B2" s="15" t="s">
        <v>18</v>
      </c>
      <c r="C2" s="15" t="s">
        <v>19</v>
      </c>
      <c r="D2" s="16" t="s">
        <v>20</v>
      </c>
      <c r="E2" s="16" t="s">
        <v>21</v>
      </c>
      <c r="F2" s="15" t="s">
        <v>22</v>
      </c>
      <c r="G2" s="16" t="s">
        <v>23</v>
      </c>
      <c r="H2" s="15" t="s">
        <v>24</v>
      </c>
      <c r="I2" s="15" t="s">
        <v>25</v>
      </c>
      <c r="J2" s="110" t="s">
        <v>26</v>
      </c>
    </row>
    <row r="3" s="49" customFormat="1" ht="21" customHeight="1" spans="1:10">
      <c r="A3" s="15">
        <v>1</v>
      </c>
      <c r="B3" s="24" t="s">
        <v>27</v>
      </c>
      <c r="C3" s="24" t="s">
        <v>27</v>
      </c>
      <c r="D3" s="35" t="s">
        <v>28</v>
      </c>
      <c r="E3" s="78" t="s">
        <v>29</v>
      </c>
      <c r="F3" s="15" t="s">
        <v>30</v>
      </c>
      <c r="G3" s="16" t="s">
        <v>9</v>
      </c>
      <c r="H3" s="15">
        <v>22821</v>
      </c>
      <c r="I3" s="96"/>
      <c r="J3" s="110">
        <v>1500</v>
      </c>
    </row>
    <row r="4" s="49" customFormat="1" ht="21" customHeight="1" spans="1:10">
      <c r="A4" s="15">
        <v>2</v>
      </c>
      <c r="B4" s="100" t="s">
        <v>31</v>
      </c>
      <c r="C4" s="100" t="s">
        <v>31</v>
      </c>
      <c r="D4" s="35" t="s">
        <v>28</v>
      </c>
      <c r="E4" s="78" t="s">
        <v>29</v>
      </c>
      <c r="F4" s="15" t="s">
        <v>32</v>
      </c>
      <c r="G4" s="16" t="s">
        <v>9</v>
      </c>
      <c r="H4" s="15">
        <v>13010</v>
      </c>
      <c r="I4" s="96"/>
      <c r="J4" s="110">
        <v>1000</v>
      </c>
    </row>
    <row r="5" s="49" customFormat="1" ht="27" customHeight="1" spans="1:10">
      <c r="A5" s="15">
        <v>3</v>
      </c>
      <c r="B5" s="24" t="s">
        <v>33</v>
      </c>
      <c r="C5" s="24" t="s">
        <v>33</v>
      </c>
      <c r="D5" s="35" t="s">
        <v>28</v>
      </c>
      <c r="E5" s="78" t="s">
        <v>34</v>
      </c>
      <c r="F5" s="34" t="s">
        <v>35</v>
      </c>
      <c r="G5" s="16" t="s">
        <v>9</v>
      </c>
      <c r="H5" s="34"/>
      <c r="I5" s="95"/>
      <c r="J5" s="110">
        <v>1000</v>
      </c>
    </row>
    <row r="6" s="49" customFormat="1" ht="21" customHeight="1" spans="1:10">
      <c r="A6" s="15">
        <v>4</v>
      </c>
      <c r="B6" s="24" t="s">
        <v>36</v>
      </c>
      <c r="C6" s="24" t="s">
        <v>36</v>
      </c>
      <c r="D6" s="35" t="s">
        <v>28</v>
      </c>
      <c r="E6" s="78" t="s">
        <v>29</v>
      </c>
      <c r="F6" s="34" t="s">
        <v>37</v>
      </c>
      <c r="G6" s="16" t="s">
        <v>9</v>
      </c>
      <c r="H6" s="34">
        <v>4890</v>
      </c>
      <c r="I6" s="95"/>
      <c r="J6" s="110">
        <v>500</v>
      </c>
    </row>
    <row r="7" s="49" customFormat="1" ht="21" customHeight="1" spans="1:10">
      <c r="A7" s="15">
        <v>5</v>
      </c>
      <c r="B7" s="24" t="s">
        <v>38</v>
      </c>
      <c r="C7" s="24" t="s">
        <v>39</v>
      </c>
      <c r="D7" s="35" t="s">
        <v>28</v>
      </c>
      <c r="E7" s="78" t="s">
        <v>40</v>
      </c>
      <c r="F7" s="34" t="s">
        <v>41</v>
      </c>
      <c r="G7" s="16" t="s">
        <v>9</v>
      </c>
      <c r="H7" s="34">
        <v>3597</v>
      </c>
      <c r="I7" s="95"/>
      <c r="J7" s="110">
        <v>1000</v>
      </c>
    </row>
    <row r="8" s="49" customFormat="1" ht="27" customHeight="1" spans="1:10">
      <c r="A8" s="15">
        <v>6</v>
      </c>
      <c r="B8" s="24" t="s">
        <v>42</v>
      </c>
      <c r="C8" s="24" t="s">
        <v>42</v>
      </c>
      <c r="D8" s="35" t="s">
        <v>28</v>
      </c>
      <c r="E8" s="78" t="s">
        <v>29</v>
      </c>
      <c r="F8" s="34" t="s">
        <v>43</v>
      </c>
      <c r="G8" s="16" t="s">
        <v>9</v>
      </c>
      <c r="H8" s="34"/>
      <c r="I8" s="95"/>
      <c r="J8" s="110">
        <v>500</v>
      </c>
    </row>
    <row r="9" s="49" customFormat="1" ht="21" customHeight="1" spans="1:10">
      <c r="A9" s="15">
        <v>7</v>
      </c>
      <c r="B9" s="34" t="s">
        <v>44</v>
      </c>
      <c r="C9" s="34" t="s">
        <v>45</v>
      </c>
      <c r="D9" s="35" t="s">
        <v>28</v>
      </c>
      <c r="E9" s="78" t="s">
        <v>29</v>
      </c>
      <c r="F9" s="34" t="s">
        <v>46</v>
      </c>
      <c r="G9" s="16" t="s">
        <v>9</v>
      </c>
      <c r="H9" s="34"/>
      <c r="I9" s="95"/>
      <c r="J9" s="110">
        <v>500</v>
      </c>
    </row>
    <row r="10" s="49" customFormat="1" ht="21" customHeight="1" spans="1:10">
      <c r="A10" s="15">
        <v>8</v>
      </c>
      <c r="B10" s="34" t="s">
        <v>47</v>
      </c>
      <c r="C10" s="34" t="s">
        <v>47</v>
      </c>
      <c r="D10" s="16" t="s">
        <v>28</v>
      </c>
      <c r="E10" s="78" t="s">
        <v>29</v>
      </c>
      <c r="F10" s="15" t="s">
        <v>48</v>
      </c>
      <c r="G10" s="16" t="s">
        <v>9</v>
      </c>
      <c r="H10" s="15"/>
      <c r="I10" s="96"/>
      <c r="J10" s="110">
        <v>500</v>
      </c>
    </row>
    <row r="11" s="49" customFormat="1" ht="24" customHeight="1" spans="1:10">
      <c r="A11" s="15">
        <v>9</v>
      </c>
      <c r="B11" s="101" t="s">
        <v>49</v>
      </c>
      <c r="C11" s="101" t="s">
        <v>49</v>
      </c>
      <c r="D11" s="16" t="s">
        <v>50</v>
      </c>
      <c r="E11" s="16" t="s">
        <v>29</v>
      </c>
      <c r="F11" s="15" t="s">
        <v>51</v>
      </c>
      <c r="G11" s="16" t="s">
        <v>9</v>
      </c>
      <c r="H11" s="34">
        <v>23584</v>
      </c>
      <c r="I11" s="15"/>
      <c r="J11" s="111">
        <v>1500</v>
      </c>
    </row>
    <row r="12" s="49" customFormat="1" ht="21" customHeight="1" spans="1:10">
      <c r="A12" s="15">
        <v>10</v>
      </c>
      <c r="B12" s="24" t="s">
        <v>52</v>
      </c>
      <c r="C12" s="24" t="s">
        <v>52</v>
      </c>
      <c r="D12" s="35" t="s">
        <v>53</v>
      </c>
      <c r="E12" s="16" t="s">
        <v>29</v>
      </c>
      <c r="F12" s="15" t="s">
        <v>54</v>
      </c>
      <c r="G12" s="16" t="s">
        <v>9</v>
      </c>
      <c r="H12" s="15">
        <v>20691</v>
      </c>
      <c r="I12" s="96"/>
      <c r="J12" s="110">
        <v>1500</v>
      </c>
    </row>
    <row r="13" s="49" customFormat="1" ht="21" customHeight="1" spans="1:10">
      <c r="A13" s="15">
        <v>11</v>
      </c>
      <c r="B13" s="100" t="s">
        <v>55</v>
      </c>
      <c r="C13" s="100" t="s">
        <v>55</v>
      </c>
      <c r="D13" s="35" t="s">
        <v>56</v>
      </c>
      <c r="E13" s="16" t="s">
        <v>29</v>
      </c>
      <c r="F13" s="15" t="s">
        <v>57</v>
      </c>
      <c r="G13" s="16" t="s">
        <v>8</v>
      </c>
      <c r="H13" s="15">
        <v>53850</v>
      </c>
      <c r="I13" s="96"/>
      <c r="J13" s="110">
        <v>3000</v>
      </c>
    </row>
    <row r="14" s="49" customFormat="1" ht="21" customHeight="1" spans="1:10">
      <c r="A14" s="15">
        <v>12</v>
      </c>
      <c r="B14" s="24" t="s">
        <v>58</v>
      </c>
      <c r="C14" s="24" t="s">
        <v>58</v>
      </c>
      <c r="D14" s="35" t="s">
        <v>59</v>
      </c>
      <c r="E14" s="16" t="s">
        <v>29</v>
      </c>
      <c r="F14" s="34" t="s">
        <v>60</v>
      </c>
      <c r="G14" s="16" t="s">
        <v>8</v>
      </c>
      <c r="H14" s="34">
        <v>49419</v>
      </c>
      <c r="I14" s="95"/>
      <c r="J14" s="110">
        <v>3000</v>
      </c>
    </row>
    <row r="15" s="49" customFormat="1" ht="21" customHeight="1" spans="1:10">
      <c r="A15" s="15">
        <v>13</v>
      </c>
      <c r="B15" s="24" t="s">
        <v>61</v>
      </c>
      <c r="C15" s="24" t="s">
        <v>61</v>
      </c>
      <c r="D15" s="35" t="s">
        <v>62</v>
      </c>
      <c r="E15" s="16" t="s">
        <v>29</v>
      </c>
      <c r="F15" s="34" t="s">
        <v>63</v>
      </c>
      <c r="G15" s="16" t="s">
        <v>9</v>
      </c>
      <c r="H15" s="34"/>
      <c r="I15" s="95"/>
      <c r="J15" s="97">
        <v>2000</v>
      </c>
    </row>
    <row r="16" s="49" customFormat="1" ht="21" customHeight="1" spans="1:10">
      <c r="A16" s="15">
        <v>14</v>
      </c>
      <c r="B16" s="24" t="s">
        <v>64</v>
      </c>
      <c r="C16" s="24" t="s">
        <v>64</v>
      </c>
      <c r="D16" s="35" t="s">
        <v>65</v>
      </c>
      <c r="E16" s="16" t="s">
        <v>29</v>
      </c>
      <c r="F16" s="34" t="s">
        <v>66</v>
      </c>
      <c r="G16" s="16" t="s">
        <v>8</v>
      </c>
      <c r="H16" s="34">
        <v>68592</v>
      </c>
      <c r="I16" s="95"/>
      <c r="J16" s="97">
        <v>3000</v>
      </c>
    </row>
    <row r="17" s="49" customFormat="1" ht="21" customHeight="1" spans="1:10">
      <c r="A17" s="15">
        <v>15</v>
      </c>
      <c r="B17" s="24" t="s">
        <v>67</v>
      </c>
      <c r="C17" s="24" t="s">
        <v>67</v>
      </c>
      <c r="D17" s="35" t="s">
        <v>68</v>
      </c>
      <c r="E17" s="16" t="s">
        <v>29</v>
      </c>
      <c r="F17" s="34" t="s">
        <v>69</v>
      </c>
      <c r="G17" s="16" t="s">
        <v>8</v>
      </c>
      <c r="H17" s="34">
        <v>42734</v>
      </c>
      <c r="I17" s="95"/>
      <c r="J17" s="110">
        <v>2500</v>
      </c>
    </row>
    <row r="18" s="49" customFormat="1" ht="21" customHeight="1" spans="1:10">
      <c r="A18" s="15">
        <v>16</v>
      </c>
      <c r="B18" s="34" t="s">
        <v>70</v>
      </c>
      <c r="C18" s="34" t="s">
        <v>71</v>
      </c>
      <c r="D18" s="16" t="s">
        <v>72</v>
      </c>
      <c r="E18" s="16" t="s">
        <v>29</v>
      </c>
      <c r="F18" s="15" t="s">
        <v>73</v>
      </c>
      <c r="G18" s="16" t="s">
        <v>9</v>
      </c>
      <c r="H18" s="15"/>
      <c r="I18" s="96"/>
      <c r="J18" s="111">
        <v>1000</v>
      </c>
    </row>
    <row r="19" s="49" customFormat="1" ht="24" customHeight="1" spans="1:10">
      <c r="A19" s="15">
        <v>17</v>
      </c>
      <c r="B19" s="34" t="s">
        <v>74</v>
      </c>
      <c r="C19" s="34" t="s">
        <v>75</v>
      </c>
      <c r="D19" s="16" t="s">
        <v>72</v>
      </c>
      <c r="E19" s="16" t="s">
        <v>29</v>
      </c>
      <c r="F19" s="57" t="s">
        <v>76</v>
      </c>
      <c r="G19" s="16" t="s">
        <v>9</v>
      </c>
      <c r="H19" s="57"/>
      <c r="I19" s="112"/>
      <c r="J19" s="113">
        <v>1000</v>
      </c>
    </row>
    <row r="20" s="49" customFormat="1" ht="21" customHeight="1" spans="1:10">
      <c r="A20" s="15">
        <v>18</v>
      </c>
      <c r="B20" s="24" t="s">
        <v>77</v>
      </c>
      <c r="C20" s="24" t="s">
        <v>78</v>
      </c>
      <c r="D20" s="16" t="s">
        <v>79</v>
      </c>
      <c r="E20" s="102" t="s">
        <v>34</v>
      </c>
      <c r="F20" s="57" t="s">
        <v>80</v>
      </c>
      <c r="G20" s="16" t="s">
        <v>9</v>
      </c>
      <c r="H20" s="57">
        <v>14241</v>
      </c>
      <c r="I20" s="114"/>
      <c r="J20" s="115">
        <v>1500</v>
      </c>
    </row>
    <row r="21" s="49" customFormat="1" ht="21" customHeight="1" spans="1:10">
      <c r="A21" s="15">
        <v>19</v>
      </c>
      <c r="B21" s="24" t="s">
        <v>81</v>
      </c>
      <c r="C21" s="24" t="s">
        <v>81</v>
      </c>
      <c r="D21" s="16" t="s">
        <v>79</v>
      </c>
      <c r="E21" s="102" t="s">
        <v>34</v>
      </c>
      <c r="F21" s="15" t="s">
        <v>82</v>
      </c>
      <c r="G21" s="16" t="s">
        <v>9</v>
      </c>
      <c r="H21" s="15">
        <v>14852</v>
      </c>
      <c r="I21" s="89"/>
      <c r="J21" s="110">
        <v>1500</v>
      </c>
    </row>
    <row r="22" s="49" customFormat="1" ht="21" customHeight="1" spans="1:10">
      <c r="A22" s="15">
        <v>20</v>
      </c>
      <c r="B22" s="24" t="s">
        <v>83</v>
      </c>
      <c r="C22" s="24" t="s">
        <v>83</v>
      </c>
      <c r="D22" s="35" t="s">
        <v>84</v>
      </c>
      <c r="E22" s="102" t="s">
        <v>34</v>
      </c>
      <c r="F22" s="34" t="s">
        <v>85</v>
      </c>
      <c r="G22" s="16" t="s">
        <v>9</v>
      </c>
      <c r="H22" s="24">
        <v>27836</v>
      </c>
      <c r="I22" s="24"/>
      <c r="J22" s="111">
        <v>2500</v>
      </c>
    </row>
    <row r="23" s="49" customFormat="1" ht="24" customHeight="1" spans="1:10">
      <c r="A23" s="15">
        <v>21</v>
      </c>
      <c r="B23" s="24" t="s">
        <v>86</v>
      </c>
      <c r="C23" s="24" t="s">
        <v>87</v>
      </c>
      <c r="D23" s="35" t="s">
        <v>84</v>
      </c>
      <c r="E23" s="102" t="s">
        <v>29</v>
      </c>
      <c r="F23" s="34" t="s">
        <v>88</v>
      </c>
      <c r="G23" s="16" t="s">
        <v>9</v>
      </c>
      <c r="H23" s="24">
        <v>26937</v>
      </c>
      <c r="I23" s="24"/>
      <c r="J23" s="111">
        <v>2000</v>
      </c>
    </row>
    <row r="24" s="49" customFormat="1" ht="21" customHeight="1" spans="1:10">
      <c r="A24" s="15">
        <v>22</v>
      </c>
      <c r="B24" s="24" t="s">
        <v>89</v>
      </c>
      <c r="C24" s="24" t="s">
        <v>89</v>
      </c>
      <c r="D24" s="35" t="s">
        <v>90</v>
      </c>
      <c r="E24" s="78" t="s">
        <v>91</v>
      </c>
      <c r="F24" s="15" t="s">
        <v>85</v>
      </c>
      <c r="G24" s="16" t="s">
        <v>9</v>
      </c>
      <c r="H24" s="15"/>
      <c r="I24" s="96"/>
      <c r="J24" s="110">
        <v>2000</v>
      </c>
    </row>
    <row r="25" s="49" customFormat="1" ht="21" customHeight="1" spans="1:10">
      <c r="A25" s="15">
        <v>23</v>
      </c>
      <c r="B25" s="100" t="s">
        <v>92</v>
      </c>
      <c r="C25" s="100" t="s">
        <v>92</v>
      </c>
      <c r="D25" s="35" t="s">
        <v>90</v>
      </c>
      <c r="E25" s="78" t="s">
        <v>91</v>
      </c>
      <c r="F25" s="15" t="s">
        <v>93</v>
      </c>
      <c r="G25" s="16" t="s">
        <v>9</v>
      </c>
      <c r="H25" s="15"/>
      <c r="I25" s="96"/>
      <c r="J25" s="110">
        <v>2000</v>
      </c>
    </row>
    <row r="26" s="49" customFormat="1" ht="21" customHeight="1" spans="1:10">
      <c r="A26" s="15">
        <v>24</v>
      </c>
      <c r="B26" s="24" t="s">
        <v>94</v>
      </c>
      <c r="C26" s="24" t="s">
        <v>94</v>
      </c>
      <c r="D26" s="35" t="s">
        <v>90</v>
      </c>
      <c r="E26" s="102" t="s">
        <v>29</v>
      </c>
      <c r="F26" s="34" t="s">
        <v>95</v>
      </c>
      <c r="G26" s="16" t="s">
        <v>9</v>
      </c>
      <c r="H26" s="34">
        <v>38304</v>
      </c>
      <c r="I26" s="95"/>
      <c r="J26" s="97">
        <v>1000</v>
      </c>
    </row>
    <row r="27" s="49" customFormat="1" ht="21" customHeight="1" spans="1:10">
      <c r="A27" s="15">
        <v>25</v>
      </c>
      <c r="B27" s="24" t="s">
        <v>96</v>
      </c>
      <c r="C27" s="24" t="s">
        <v>96</v>
      </c>
      <c r="D27" s="35" t="s">
        <v>97</v>
      </c>
      <c r="E27" s="78" t="s">
        <v>91</v>
      </c>
      <c r="F27" s="15" t="s">
        <v>98</v>
      </c>
      <c r="G27" s="16" t="s">
        <v>9</v>
      </c>
      <c r="H27" s="15">
        <v>21495</v>
      </c>
      <c r="I27" s="96"/>
      <c r="J27" s="110">
        <v>2000</v>
      </c>
    </row>
    <row r="28" s="49" customFormat="1" ht="21" customHeight="1" spans="1:10">
      <c r="A28" s="15">
        <v>26</v>
      </c>
      <c r="B28" s="100" t="s">
        <v>99</v>
      </c>
      <c r="C28" s="100" t="s">
        <v>99</v>
      </c>
      <c r="D28" s="35" t="s">
        <v>100</v>
      </c>
      <c r="E28" s="102" t="s">
        <v>29</v>
      </c>
      <c r="F28" s="15" t="s">
        <v>101</v>
      </c>
      <c r="G28" s="16" t="s">
        <v>9</v>
      </c>
      <c r="H28" s="15">
        <v>19534</v>
      </c>
      <c r="I28" s="96"/>
      <c r="J28" s="110">
        <v>2000</v>
      </c>
    </row>
    <row r="29" s="49" customFormat="1" ht="21" customHeight="1" spans="1:10">
      <c r="A29" s="15">
        <v>27</v>
      </c>
      <c r="B29" s="24" t="s">
        <v>102</v>
      </c>
      <c r="C29" s="24" t="s">
        <v>102</v>
      </c>
      <c r="D29" s="35" t="s">
        <v>103</v>
      </c>
      <c r="E29" s="78" t="s">
        <v>91</v>
      </c>
      <c r="F29" s="34" t="s">
        <v>104</v>
      </c>
      <c r="G29" s="16" t="s">
        <v>9</v>
      </c>
      <c r="H29" s="34">
        <v>8826</v>
      </c>
      <c r="I29" s="95"/>
      <c r="J29" s="97">
        <v>1000</v>
      </c>
    </row>
    <row r="30" s="49" customFormat="1" ht="21" customHeight="1" spans="1:10">
      <c r="A30" s="15">
        <v>28</v>
      </c>
      <c r="B30" s="24" t="s">
        <v>105</v>
      </c>
      <c r="C30" s="24" t="s">
        <v>105</v>
      </c>
      <c r="D30" s="35" t="s">
        <v>103</v>
      </c>
      <c r="E30" s="102" t="s">
        <v>29</v>
      </c>
      <c r="F30" s="34" t="s">
        <v>106</v>
      </c>
      <c r="G30" s="16" t="s">
        <v>8</v>
      </c>
      <c r="H30" s="34">
        <v>48438</v>
      </c>
      <c r="I30" s="95"/>
      <c r="J30" s="97">
        <v>3000</v>
      </c>
    </row>
    <row r="31" s="49" customFormat="1" ht="21" customHeight="1" spans="1:10">
      <c r="A31" s="15">
        <v>29</v>
      </c>
      <c r="B31" s="24" t="s">
        <v>107</v>
      </c>
      <c r="C31" s="24" t="s">
        <v>107</v>
      </c>
      <c r="D31" s="35" t="s">
        <v>103</v>
      </c>
      <c r="E31" s="78" t="s">
        <v>91</v>
      </c>
      <c r="F31" s="34" t="s">
        <v>108</v>
      </c>
      <c r="G31" s="16" t="s">
        <v>9</v>
      </c>
      <c r="H31" s="34"/>
      <c r="I31" s="95"/>
      <c r="J31" s="97">
        <v>2000</v>
      </c>
    </row>
    <row r="32" s="49" customFormat="1" ht="21" customHeight="1" spans="1:10">
      <c r="A32" s="15">
        <v>30</v>
      </c>
      <c r="B32" s="24" t="s">
        <v>109</v>
      </c>
      <c r="C32" s="24" t="s">
        <v>109</v>
      </c>
      <c r="D32" s="35" t="s">
        <v>103</v>
      </c>
      <c r="E32" s="102" t="s">
        <v>29</v>
      </c>
      <c r="F32" s="34" t="s">
        <v>108</v>
      </c>
      <c r="G32" s="16" t="s">
        <v>9</v>
      </c>
      <c r="H32" s="34"/>
      <c r="I32" s="95"/>
      <c r="J32" s="97">
        <v>500</v>
      </c>
    </row>
    <row r="33" s="49" customFormat="1" ht="21" customHeight="1" spans="1:10">
      <c r="A33" s="15">
        <v>31</v>
      </c>
      <c r="B33" s="34" t="s">
        <v>110</v>
      </c>
      <c r="C33" s="34" t="s">
        <v>111</v>
      </c>
      <c r="D33" s="16" t="s">
        <v>112</v>
      </c>
      <c r="E33" s="102" t="s">
        <v>29</v>
      </c>
      <c r="F33" s="15" t="s">
        <v>113</v>
      </c>
      <c r="G33" s="16" t="s">
        <v>9</v>
      </c>
      <c r="H33" s="15">
        <v>36977</v>
      </c>
      <c r="I33" s="96"/>
      <c r="J33" s="97">
        <v>2500</v>
      </c>
    </row>
    <row r="34" s="49" customFormat="1" ht="21" customHeight="1" spans="1:10">
      <c r="A34" s="15">
        <v>32</v>
      </c>
      <c r="B34" s="34" t="s">
        <v>114</v>
      </c>
      <c r="C34" s="34" t="s">
        <v>114</v>
      </c>
      <c r="D34" s="16" t="s">
        <v>115</v>
      </c>
      <c r="E34" s="78" t="s">
        <v>34</v>
      </c>
      <c r="F34" s="15" t="s">
        <v>116</v>
      </c>
      <c r="G34" s="16" t="s">
        <v>9</v>
      </c>
      <c r="H34" s="15">
        <v>24125</v>
      </c>
      <c r="I34" s="96"/>
      <c r="J34" s="111">
        <v>2500</v>
      </c>
    </row>
    <row r="35" s="49" customFormat="1" ht="21" customHeight="1" spans="1:10">
      <c r="A35" s="15">
        <v>33</v>
      </c>
      <c r="B35" s="34" t="s">
        <v>117</v>
      </c>
      <c r="C35" s="34" t="s">
        <v>118</v>
      </c>
      <c r="D35" s="16" t="s">
        <v>115</v>
      </c>
      <c r="E35" s="78" t="s">
        <v>91</v>
      </c>
      <c r="F35" s="103" t="s">
        <v>119</v>
      </c>
      <c r="G35" s="16" t="s">
        <v>8</v>
      </c>
      <c r="H35" s="15">
        <v>147100</v>
      </c>
      <c r="I35" s="96">
        <v>10</v>
      </c>
      <c r="J35" s="111">
        <v>9000</v>
      </c>
    </row>
    <row r="36" s="49" customFormat="1" ht="25" customHeight="1" spans="1:10">
      <c r="A36" s="15">
        <v>34</v>
      </c>
      <c r="B36" s="104" t="s">
        <v>120</v>
      </c>
      <c r="C36" s="104" t="s">
        <v>120</v>
      </c>
      <c r="D36" s="16" t="s">
        <v>28</v>
      </c>
      <c r="E36" s="90" t="s">
        <v>29</v>
      </c>
      <c r="F36" s="15" t="s">
        <v>121</v>
      </c>
      <c r="G36" s="105" t="s">
        <v>9</v>
      </c>
      <c r="H36" s="15"/>
      <c r="I36" s="15">
        <v>3</v>
      </c>
      <c r="J36" s="111">
        <v>1500</v>
      </c>
    </row>
    <row r="37" s="49" customFormat="1" ht="21" customHeight="1" spans="1:10">
      <c r="A37" s="15">
        <v>35</v>
      </c>
      <c r="B37" s="24" t="s">
        <v>122</v>
      </c>
      <c r="C37" s="24" t="s">
        <v>122</v>
      </c>
      <c r="D37" s="35" t="s">
        <v>123</v>
      </c>
      <c r="E37" s="90" t="s">
        <v>29</v>
      </c>
      <c r="F37" s="34" t="s">
        <v>124</v>
      </c>
      <c r="G37" s="105" t="s">
        <v>9</v>
      </c>
      <c r="H37" s="34">
        <v>28408</v>
      </c>
      <c r="I37" s="95"/>
      <c r="J37" s="97">
        <v>2000</v>
      </c>
    </row>
    <row r="38" s="49" customFormat="1" ht="21" customHeight="1" spans="1:10">
      <c r="A38" s="15">
        <v>36</v>
      </c>
      <c r="B38" s="24" t="s">
        <v>125</v>
      </c>
      <c r="C38" s="24" t="s">
        <v>125</v>
      </c>
      <c r="D38" s="35" t="s">
        <v>126</v>
      </c>
      <c r="E38" s="78" t="s">
        <v>34</v>
      </c>
      <c r="F38" s="34" t="s">
        <v>127</v>
      </c>
      <c r="G38" s="105" t="s">
        <v>8</v>
      </c>
      <c r="H38" s="34">
        <v>31436</v>
      </c>
      <c r="I38" s="95"/>
      <c r="J38" s="97">
        <v>3000</v>
      </c>
    </row>
    <row r="39" s="49" customFormat="1" ht="27" customHeight="1" spans="1:10">
      <c r="A39" s="15">
        <v>37</v>
      </c>
      <c r="B39" s="24" t="s">
        <v>128</v>
      </c>
      <c r="C39" s="24" t="s">
        <v>128</v>
      </c>
      <c r="D39" s="35" t="s">
        <v>126</v>
      </c>
      <c r="E39" s="78" t="s">
        <v>34</v>
      </c>
      <c r="F39" s="34" t="s">
        <v>129</v>
      </c>
      <c r="G39" s="105" t="s">
        <v>9</v>
      </c>
      <c r="H39" s="34"/>
      <c r="I39" s="95"/>
      <c r="J39" s="97">
        <v>500</v>
      </c>
    </row>
    <row r="40" s="49" customFormat="1" ht="27" customHeight="1" spans="1:10">
      <c r="A40" s="15">
        <v>38</v>
      </c>
      <c r="B40" s="89" t="s">
        <v>130</v>
      </c>
      <c r="C40" s="89" t="s">
        <v>130</v>
      </c>
      <c r="D40" s="90" t="s">
        <v>123</v>
      </c>
      <c r="E40" s="90" t="s">
        <v>131</v>
      </c>
      <c r="F40" s="89" t="s">
        <v>132</v>
      </c>
      <c r="G40" s="105" t="s">
        <v>8</v>
      </c>
      <c r="H40" s="89">
        <v>307322</v>
      </c>
      <c r="I40" s="89"/>
      <c r="J40" s="96">
        <v>5000</v>
      </c>
    </row>
    <row r="41" s="49" customFormat="1" ht="27" customHeight="1" spans="1:10">
      <c r="A41" s="106" t="s">
        <v>15</v>
      </c>
      <c r="B41" s="107"/>
      <c r="C41" s="108"/>
      <c r="D41" s="16"/>
      <c r="E41" s="78"/>
      <c r="F41" s="15"/>
      <c r="G41" s="78"/>
      <c r="H41" s="15"/>
      <c r="I41" s="89"/>
      <c r="J41" s="110">
        <f>SUM(J3:J40)</f>
        <v>74000</v>
      </c>
    </row>
  </sheetData>
  <autoFilter ref="A1:J49">
    <extLst/>
  </autoFilter>
  <mergeCells count="2">
    <mergeCell ref="A1:J1"/>
    <mergeCell ref="A41:C41"/>
  </mergeCells>
  <pageMargins left="0.393055555555556" right="0.393055555555556" top="0.629861111111111" bottom="0.432638888888889" header="0.354166666666667" footer="0.354166666666667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C1" sqref="C$1:C$1048576"/>
    </sheetView>
  </sheetViews>
  <sheetFormatPr defaultColWidth="9" defaultRowHeight="13.5"/>
  <cols>
    <col min="1" max="1" width="4.375" style="80" customWidth="1"/>
    <col min="2" max="2" width="6.375" style="80" customWidth="1"/>
    <col min="3" max="3" width="3.25" style="81" customWidth="1"/>
    <col min="4" max="4" width="6.375" style="80" customWidth="1"/>
    <col min="5" max="5" width="5.5" style="82" customWidth="1"/>
    <col min="6" max="6" width="4" style="82" customWidth="1"/>
    <col min="7" max="7" width="55.125" style="80" customWidth="1"/>
    <col min="8" max="8" width="3.875" style="82" customWidth="1"/>
    <col min="9" max="9" width="6.875" style="83" customWidth="1"/>
    <col min="10" max="10" width="4.625" style="80" customWidth="1"/>
    <col min="11" max="11" width="7.375" style="84" customWidth="1"/>
    <col min="12" max="250" width="4.375" style="80" customWidth="1"/>
    <col min="251" max="251" width="4.375" style="80"/>
    <col min="252" max="16384" width="9" style="80"/>
  </cols>
  <sheetData>
    <row r="1" s="2" customFormat="1" ht="32" customHeight="1" spans="1:11">
      <c r="A1" s="85" t="s">
        <v>133</v>
      </c>
      <c r="B1" s="85"/>
      <c r="C1" s="86"/>
      <c r="D1" s="85"/>
      <c r="E1" s="67"/>
      <c r="F1" s="67"/>
      <c r="G1" s="86"/>
      <c r="H1" s="67"/>
      <c r="I1" s="85"/>
      <c r="J1" s="85"/>
      <c r="K1" s="93"/>
    </row>
    <row r="2" s="2" customFormat="1" ht="35" customHeight="1" spans="1:11">
      <c r="A2" s="87" t="s">
        <v>2</v>
      </c>
      <c r="B2" s="87" t="s">
        <v>18</v>
      </c>
      <c r="C2" s="87" t="s">
        <v>134</v>
      </c>
      <c r="D2" s="87" t="s">
        <v>19</v>
      </c>
      <c r="E2" s="16" t="s">
        <v>20</v>
      </c>
      <c r="F2" s="16" t="s">
        <v>21</v>
      </c>
      <c r="G2" s="87" t="s">
        <v>22</v>
      </c>
      <c r="H2" s="16" t="s">
        <v>23</v>
      </c>
      <c r="I2" s="87" t="s">
        <v>24</v>
      </c>
      <c r="J2" s="87" t="s">
        <v>25</v>
      </c>
      <c r="K2" s="94" t="s">
        <v>26</v>
      </c>
    </row>
    <row r="3" s="2" customFormat="1" ht="29" customHeight="1" spans="1:11">
      <c r="A3" s="88">
        <v>1</v>
      </c>
      <c r="B3" s="34" t="s">
        <v>135</v>
      </c>
      <c r="C3" s="34" t="s">
        <v>136</v>
      </c>
      <c r="D3" s="34" t="s">
        <v>135</v>
      </c>
      <c r="E3" s="35" t="s">
        <v>137</v>
      </c>
      <c r="F3" s="35" t="s">
        <v>138</v>
      </c>
      <c r="G3" s="34" t="s">
        <v>139</v>
      </c>
      <c r="H3" s="35" t="s">
        <v>9</v>
      </c>
      <c r="I3" s="34">
        <v>2300</v>
      </c>
      <c r="J3" s="34">
        <v>4</v>
      </c>
      <c r="K3" s="95">
        <v>2300</v>
      </c>
    </row>
    <row r="4" s="2" customFormat="1" ht="29" customHeight="1" spans="1:11">
      <c r="A4" s="88">
        <v>2</v>
      </c>
      <c r="B4" s="34" t="s">
        <v>140</v>
      </c>
      <c r="C4" s="34" t="s">
        <v>136</v>
      </c>
      <c r="D4" s="34" t="s">
        <v>140</v>
      </c>
      <c r="E4" s="35" t="s">
        <v>141</v>
      </c>
      <c r="F4" s="35" t="s">
        <v>34</v>
      </c>
      <c r="G4" s="34" t="s">
        <v>142</v>
      </c>
      <c r="H4" s="35" t="s">
        <v>9</v>
      </c>
      <c r="I4" s="34"/>
      <c r="J4" s="34">
        <v>6</v>
      </c>
      <c r="K4" s="95">
        <v>2000</v>
      </c>
    </row>
    <row r="5" s="79" customFormat="1" ht="36" customHeight="1" spans="1:11">
      <c r="A5" s="88">
        <v>3</v>
      </c>
      <c r="B5" s="89" t="s">
        <v>143</v>
      </c>
      <c r="C5" s="89" t="s">
        <v>144</v>
      </c>
      <c r="D5" s="89" t="s">
        <v>145</v>
      </c>
      <c r="E5" s="90" t="s">
        <v>141</v>
      </c>
      <c r="F5" s="90" t="s">
        <v>138</v>
      </c>
      <c r="G5" s="89" t="s">
        <v>146</v>
      </c>
      <c r="H5" s="90" t="s">
        <v>8</v>
      </c>
      <c r="I5" s="89">
        <v>11300</v>
      </c>
      <c r="J5" s="89"/>
      <c r="K5" s="96">
        <v>8000</v>
      </c>
    </row>
    <row r="6" s="2" customFormat="1" ht="37" customHeight="1" spans="1:11">
      <c r="A6" s="88">
        <v>4</v>
      </c>
      <c r="B6" s="34" t="s">
        <v>147</v>
      </c>
      <c r="C6" s="34" t="s">
        <v>136</v>
      </c>
      <c r="D6" s="34" t="s">
        <v>147</v>
      </c>
      <c r="E6" s="35" t="s">
        <v>141</v>
      </c>
      <c r="F6" s="35" t="s">
        <v>29</v>
      </c>
      <c r="G6" s="34" t="s">
        <v>148</v>
      </c>
      <c r="H6" s="35" t="s">
        <v>9</v>
      </c>
      <c r="I6" s="34">
        <v>10353</v>
      </c>
      <c r="J6" s="34">
        <v>2</v>
      </c>
      <c r="K6" s="95">
        <v>1000</v>
      </c>
    </row>
    <row r="7" s="2" customFormat="1" ht="27" customHeight="1" spans="1:11">
      <c r="A7" s="88">
        <v>5</v>
      </c>
      <c r="B7" s="34" t="s">
        <v>149</v>
      </c>
      <c r="C7" s="34" t="s">
        <v>150</v>
      </c>
      <c r="D7" s="34" t="s">
        <v>151</v>
      </c>
      <c r="E7" s="35" t="s">
        <v>141</v>
      </c>
      <c r="F7" s="35" t="s">
        <v>152</v>
      </c>
      <c r="G7" s="34" t="s">
        <v>153</v>
      </c>
      <c r="H7" s="35" t="s">
        <v>9</v>
      </c>
      <c r="I7" s="34">
        <v>27000</v>
      </c>
      <c r="J7" s="34">
        <v>6</v>
      </c>
      <c r="K7" s="95">
        <v>3000</v>
      </c>
    </row>
    <row r="8" s="2" customFormat="1" ht="30" customHeight="1" spans="1:11">
      <c r="A8" s="88">
        <v>6</v>
      </c>
      <c r="B8" s="34" t="s">
        <v>154</v>
      </c>
      <c r="C8" s="34" t="s">
        <v>136</v>
      </c>
      <c r="D8" s="34" t="s">
        <v>154</v>
      </c>
      <c r="E8" s="35" t="s">
        <v>141</v>
      </c>
      <c r="F8" s="35" t="s">
        <v>29</v>
      </c>
      <c r="G8" s="34" t="s">
        <v>155</v>
      </c>
      <c r="H8" s="35" t="s">
        <v>9</v>
      </c>
      <c r="I8" s="34">
        <v>23941</v>
      </c>
      <c r="J8" s="34">
        <v>4</v>
      </c>
      <c r="K8" s="95">
        <v>2000</v>
      </c>
    </row>
    <row r="9" s="2" customFormat="1" ht="33" customHeight="1" spans="1:11">
      <c r="A9" s="88">
        <v>7</v>
      </c>
      <c r="B9" s="34" t="s">
        <v>156</v>
      </c>
      <c r="C9" s="34" t="s">
        <v>136</v>
      </c>
      <c r="D9" s="34" t="s">
        <v>156</v>
      </c>
      <c r="E9" s="35" t="s">
        <v>141</v>
      </c>
      <c r="F9" s="35" t="s">
        <v>152</v>
      </c>
      <c r="G9" s="34" t="s">
        <v>157</v>
      </c>
      <c r="H9" s="35" t="s">
        <v>9</v>
      </c>
      <c r="I9" s="34">
        <v>8250</v>
      </c>
      <c r="J9" s="34">
        <v>4</v>
      </c>
      <c r="K9" s="95">
        <v>2000</v>
      </c>
    </row>
    <row r="10" s="2" customFormat="1" ht="36" customHeight="1" spans="1:11">
      <c r="A10" s="88">
        <v>8</v>
      </c>
      <c r="B10" s="34" t="s">
        <v>158</v>
      </c>
      <c r="C10" s="34" t="s">
        <v>136</v>
      </c>
      <c r="D10" s="34" t="s">
        <v>158</v>
      </c>
      <c r="E10" s="35" t="s">
        <v>141</v>
      </c>
      <c r="F10" s="35" t="s">
        <v>29</v>
      </c>
      <c r="G10" s="34" t="s">
        <v>159</v>
      </c>
      <c r="H10" s="35" t="s">
        <v>9</v>
      </c>
      <c r="I10" s="34">
        <v>32818</v>
      </c>
      <c r="J10" s="34">
        <v>6</v>
      </c>
      <c r="K10" s="95">
        <v>2000</v>
      </c>
    </row>
    <row r="11" s="2" customFormat="1" ht="31" customHeight="1" spans="1:11">
      <c r="A11" s="88">
        <v>9</v>
      </c>
      <c r="B11" s="34" t="s">
        <v>160</v>
      </c>
      <c r="C11" s="34" t="s">
        <v>161</v>
      </c>
      <c r="D11" s="34" t="s">
        <v>162</v>
      </c>
      <c r="E11" s="35" t="s">
        <v>163</v>
      </c>
      <c r="F11" s="35" t="s">
        <v>29</v>
      </c>
      <c r="G11" s="34" t="s">
        <v>164</v>
      </c>
      <c r="H11" s="35" t="s">
        <v>9</v>
      </c>
      <c r="I11" s="34">
        <v>18352</v>
      </c>
      <c r="J11" s="34">
        <v>2</v>
      </c>
      <c r="K11" s="95">
        <v>1000</v>
      </c>
    </row>
    <row r="12" s="2" customFormat="1" ht="30" customHeight="1" spans="1:11">
      <c r="A12" s="88">
        <v>10</v>
      </c>
      <c r="B12" s="34" t="s">
        <v>165</v>
      </c>
      <c r="C12" s="34" t="s">
        <v>161</v>
      </c>
      <c r="D12" s="34" t="s">
        <v>166</v>
      </c>
      <c r="E12" s="35" t="s">
        <v>163</v>
      </c>
      <c r="F12" s="35" t="s">
        <v>29</v>
      </c>
      <c r="G12" s="34" t="s">
        <v>167</v>
      </c>
      <c r="H12" s="35" t="s">
        <v>9</v>
      </c>
      <c r="I12" s="34">
        <v>20000</v>
      </c>
      <c r="J12" s="34">
        <v>2</v>
      </c>
      <c r="K12" s="95">
        <v>2000</v>
      </c>
    </row>
    <row r="13" s="2" customFormat="1" ht="36" customHeight="1" spans="1:11">
      <c r="A13" s="88">
        <v>11</v>
      </c>
      <c r="B13" s="34" t="s">
        <v>168</v>
      </c>
      <c r="C13" s="34" t="s">
        <v>136</v>
      </c>
      <c r="D13" s="34" t="s">
        <v>168</v>
      </c>
      <c r="E13" s="35" t="s">
        <v>169</v>
      </c>
      <c r="F13" s="35" t="s">
        <v>152</v>
      </c>
      <c r="G13" s="34" t="s">
        <v>170</v>
      </c>
      <c r="H13" s="35" t="s">
        <v>9</v>
      </c>
      <c r="I13" s="34">
        <v>5700</v>
      </c>
      <c r="J13" s="34">
        <v>2</v>
      </c>
      <c r="K13" s="95">
        <v>500</v>
      </c>
    </row>
    <row r="14" s="2" customFormat="1" ht="33" customHeight="1" spans="1:11">
      <c r="A14" s="88">
        <v>12</v>
      </c>
      <c r="B14" s="34" t="s">
        <v>171</v>
      </c>
      <c r="C14" s="34" t="s">
        <v>136</v>
      </c>
      <c r="D14" s="34" t="s">
        <v>171</v>
      </c>
      <c r="E14" s="35" t="s">
        <v>169</v>
      </c>
      <c r="F14" s="35" t="s">
        <v>34</v>
      </c>
      <c r="G14" s="34" t="s">
        <v>172</v>
      </c>
      <c r="H14" s="35" t="s">
        <v>9</v>
      </c>
      <c r="I14" s="34">
        <v>4842</v>
      </c>
      <c r="J14" s="34">
        <v>4</v>
      </c>
      <c r="K14" s="95">
        <v>1000</v>
      </c>
    </row>
    <row r="15" s="2" customFormat="1" ht="27" customHeight="1" spans="1:11">
      <c r="A15" s="88">
        <v>13</v>
      </c>
      <c r="B15" s="34" t="s">
        <v>173</v>
      </c>
      <c r="C15" s="34" t="s">
        <v>136</v>
      </c>
      <c r="D15" s="34" t="s">
        <v>173</v>
      </c>
      <c r="E15" s="35" t="s">
        <v>169</v>
      </c>
      <c r="F15" s="35" t="s">
        <v>34</v>
      </c>
      <c r="G15" s="34" t="s">
        <v>174</v>
      </c>
      <c r="H15" s="35" t="s">
        <v>9</v>
      </c>
      <c r="I15" s="34">
        <v>27693</v>
      </c>
      <c r="J15" s="34">
        <v>6</v>
      </c>
      <c r="K15" s="95">
        <v>3000</v>
      </c>
    </row>
    <row r="16" s="2" customFormat="1" ht="30" customHeight="1" spans="1:11">
      <c r="A16" s="88">
        <v>14</v>
      </c>
      <c r="B16" s="34" t="s">
        <v>175</v>
      </c>
      <c r="C16" s="34" t="s">
        <v>136</v>
      </c>
      <c r="D16" s="34" t="s">
        <v>175</v>
      </c>
      <c r="E16" s="35" t="s">
        <v>169</v>
      </c>
      <c r="F16" s="35" t="s">
        <v>34</v>
      </c>
      <c r="G16" s="34" t="s">
        <v>176</v>
      </c>
      <c r="H16" s="35" t="s">
        <v>9</v>
      </c>
      <c r="I16" s="34">
        <v>14879</v>
      </c>
      <c r="J16" s="34">
        <v>4</v>
      </c>
      <c r="K16" s="95">
        <v>2000</v>
      </c>
    </row>
    <row r="17" s="2" customFormat="1" ht="29" customHeight="1" spans="1:11">
      <c r="A17" s="88">
        <v>15</v>
      </c>
      <c r="B17" s="34" t="s">
        <v>177</v>
      </c>
      <c r="C17" s="34" t="s">
        <v>136</v>
      </c>
      <c r="D17" s="34" t="s">
        <v>177</v>
      </c>
      <c r="E17" s="35" t="s">
        <v>169</v>
      </c>
      <c r="F17" s="35" t="s">
        <v>34</v>
      </c>
      <c r="G17" s="34" t="s">
        <v>178</v>
      </c>
      <c r="H17" s="35" t="s">
        <v>9</v>
      </c>
      <c r="I17" s="34">
        <v>4312</v>
      </c>
      <c r="J17" s="34">
        <v>2</v>
      </c>
      <c r="K17" s="95">
        <v>1000</v>
      </c>
    </row>
    <row r="18" s="2" customFormat="1" ht="31" customHeight="1" spans="1:11">
      <c r="A18" s="88">
        <v>16</v>
      </c>
      <c r="B18" s="34" t="s">
        <v>179</v>
      </c>
      <c r="C18" s="34" t="s">
        <v>136</v>
      </c>
      <c r="D18" s="34" t="s">
        <v>179</v>
      </c>
      <c r="E18" s="35" t="s">
        <v>169</v>
      </c>
      <c r="F18" s="35" t="s">
        <v>29</v>
      </c>
      <c r="G18" s="34" t="s">
        <v>180</v>
      </c>
      <c r="H18" s="35" t="s">
        <v>9</v>
      </c>
      <c r="I18" s="34">
        <v>5715</v>
      </c>
      <c r="J18" s="34">
        <v>2</v>
      </c>
      <c r="K18" s="95">
        <v>500</v>
      </c>
    </row>
    <row r="19" s="2" customFormat="1" ht="30" customHeight="1" spans="1:11">
      <c r="A19" s="88">
        <v>17</v>
      </c>
      <c r="B19" s="34" t="s">
        <v>181</v>
      </c>
      <c r="C19" s="34" t="s">
        <v>136</v>
      </c>
      <c r="D19" s="34" t="s">
        <v>181</v>
      </c>
      <c r="E19" s="35" t="s">
        <v>169</v>
      </c>
      <c r="F19" s="35" t="s">
        <v>29</v>
      </c>
      <c r="G19" s="34" t="s">
        <v>182</v>
      </c>
      <c r="H19" s="35" t="s">
        <v>9</v>
      </c>
      <c r="I19" s="34">
        <v>9577</v>
      </c>
      <c r="J19" s="34">
        <v>3</v>
      </c>
      <c r="K19" s="95">
        <v>500</v>
      </c>
    </row>
    <row r="20" s="2" customFormat="1" ht="30" customHeight="1" spans="1:11">
      <c r="A20" s="88">
        <v>18</v>
      </c>
      <c r="B20" s="34" t="s">
        <v>183</v>
      </c>
      <c r="C20" s="34" t="s">
        <v>136</v>
      </c>
      <c r="D20" s="34" t="s">
        <v>183</v>
      </c>
      <c r="E20" s="35" t="s">
        <v>184</v>
      </c>
      <c r="F20" s="35" t="s">
        <v>34</v>
      </c>
      <c r="G20" s="34" t="s">
        <v>185</v>
      </c>
      <c r="H20" s="35" t="s">
        <v>9</v>
      </c>
      <c r="I20" s="34">
        <v>17721</v>
      </c>
      <c r="J20" s="34">
        <v>6</v>
      </c>
      <c r="K20" s="95">
        <v>3000</v>
      </c>
    </row>
    <row r="21" s="2" customFormat="1" ht="30" customHeight="1" spans="1:11">
      <c r="A21" s="88">
        <v>19</v>
      </c>
      <c r="B21" s="34" t="s">
        <v>186</v>
      </c>
      <c r="C21" s="34" t="s">
        <v>136</v>
      </c>
      <c r="D21" s="34" t="s">
        <v>186</v>
      </c>
      <c r="E21" s="35" t="s">
        <v>184</v>
      </c>
      <c r="F21" s="35" t="s">
        <v>29</v>
      </c>
      <c r="G21" s="34" t="s">
        <v>187</v>
      </c>
      <c r="H21" s="35" t="s">
        <v>9</v>
      </c>
      <c r="I21" s="34">
        <v>12169</v>
      </c>
      <c r="J21" s="34">
        <v>3</v>
      </c>
      <c r="K21" s="95">
        <v>1000</v>
      </c>
    </row>
    <row r="22" s="2" customFormat="1" ht="39" customHeight="1" spans="1:11">
      <c r="A22" s="88">
        <v>20</v>
      </c>
      <c r="B22" s="34" t="s">
        <v>188</v>
      </c>
      <c r="C22" s="34" t="s">
        <v>136</v>
      </c>
      <c r="D22" s="34" t="s">
        <v>188</v>
      </c>
      <c r="E22" s="35" t="s">
        <v>184</v>
      </c>
      <c r="F22" s="35" t="s">
        <v>29</v>
      </c>
      <c r="G22" s="34" t="s">
        <v>189</v>
      </c>
      <c r="H22" s="35" t="s">
        <v>9</v>
      </c>
      <c r="I22" s="34"/>
      <c r="J22" s="34">
        <v>1</v>
      </c>
      <c r="K22" s="95">
        <v>500</v>
      </c>
    </row>
    <row r="23" s="2" customFormat="1" ht="25" customHeight="1" spans="1:11">
      <c r="A23" s="91" t="s">
        <v>15</v>
      </c>
      <c r="B23" s="88"/>
      <c r="C23" s="92"/>
      <c r="D23" s="88"/>
      <c r="E23" s="35"/>
      <c r="F23" s="35"/>
      <c r="G23" s="88"/>
      <c r="H23" s="35"/>
      <c r="I23" s="88"/>
      <c r="J23" s="88"/>
      <c r="K23" s="97">
        <f>SUM(K3:K22)</f>
        <v>38300</v>
      </c>
    </row>
  </sheetData>
  <autoFilter ref="A1:K23">
    <extLst/>
  </autoFilter>
  <mergeCells count="1">
    <mergeCell ref="A1:K1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1"/>
  <sheetViews>
    <sheetView workbookViewId="0">
      <selection activeCell="L1" sqref="L$1:L$1048576"/>
    </sheetView>
  </sheetViews>
  <sheetFormatPr defaultColWidth="9" defaultRowHeight="14.25"/>
  <cols>
    <col min="1" max="1" width="3.125" style="47" customWidth="1"/>
    <col min="2" max="2" width="6.375" style="47" customWidth="1"/>
    <col min="3" max="3" width="6.5" style="47" customWidth="1"/>
    <col min="4" max="4" width="4.75" style="47" customWidth="1"/>
    <col min="5" max="5" width="5" style="50" customWidth="1"/>
    <col min="6" max="6" width="46.75" style="51" customWidth="1"/>
    <col min="7" max="7" width="5.3" style="51" customWidth="1"/>
    <col min="8" max="8" width="6.2" style="51" customWidth="1"/>
    <col min="9" max="9" width="3.875" style="52" customWidth="1"/>
    <col min="10" max="10" width="7.4" style="53" customWidth="1"/>
    <col min="11" max="11" width="6.125" style="54" customWidth="1"/>
    <col min="12" max="249" width="9" style="47"/>
    <col min="250" max="16384" width="9" style="2"/>
  </cols>
  <sheetData>
    <row r="1" ht="31" customHeight="1" spans="1:11">
      <c r="A1" s="55" t="s">
        <v>190</v>
      </c>
      <c r="B1" s="55"/>
      <c r="C1" s="55"/>
      <c r="D1" s="55"/>
      <c r="E1" s="56"/>
      <c r="F1" s="55"/>
      <c r="G1" s="55"/>
      <c r="H1" s="55"/>
      <c r="I1" s="67"/>
      <c r="J1" s="55"/>
      <c r="K1" s="13"/>
    </row>
    <row r="2" ht="43" customHeight="1" spans="1:11">
      <c r="A2" s="15" t="s">
        <v>2</v>
      </c>
      <c r="B2" s="57" t="s">
        <v>18</v>
      </c>
      <c r="C2" s="58" t="s">
        <v>19</v>
      </c>
      <c r="D2" s="59" t="s">
        <v>20</v>
      </c>
      <c r="E2" s="59" t="s">
        <v>21</v>
      </c>
      <c r="F2" s="57" t="s">
        <v>22</v>
      </c>
      <c r="G2" s="15" t="s">
        <v>23</v>
      </c>
      <c r="H2" s="15" t="s">
        <v>24</v>
      </c>
      <c r="I2" s="68" t="s">
        <v>25</v>
      </c>
      <c r="J2" s="69" t="s">
        <v>191</v>
      </c>
      <c r="K2" s="70" t="s">
        <v>192</v>
      </c>
    </row>
    <row r="3" s="2" customFormat="1" ht="42" customHeight="1" spans="1:249">
      <c r="A3" s="15">
        <v>1</v>
      </c>
      <c r="B3" s="58" t="s">
        <v>193</v>
      </c>
      <c r="C3" s="58" t="s">
        <v>193</v>
      </c>
      <c r="D3" s="59" t="s">
        <v>194</v>
      </c>
      <c r="E3" s="59" t="s">
        <v>195</v>
      </c>
      <c r="F3" s="57" t="s">
        <v>196</v>
      </c>
      <c r="G3" s="57" t="s">
        <v>9</v>
      </c>
      <c r="H3" s="57">
        <v>24450</v>
      </c>
      <c r="I3" s="68">
        <v>2</v>
      </c>
      <c r="J3" s="69">
        <v>1000</v>
      </c>
      <c r="K3" s="70" t="s">
        <v>136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</row>
    <row r="4" s="2" customFormat="1" ht="30" customHeight="1" spans="1:249">
      <c r="A4" s="15">
        <v>2</v>
      </c>
      <c r="B4" s="60" t="s">
        <v>197</v>
      </c>
      <c r="C4" s="60" t="s">
        <v>197</v>
      </c>
      <c r="D4" s="59" t="s">
        <v>194</v>
      </c>
      <c r="E4" s="59" t="s">
        <v>195</v>
      </c>
      <c r="F4" s="57" t="s">
        <v>198</v>
      </c>
      <c r="G4" s="57" t="s">
        <v>8</v>
      </c>
      <c r="H4" s="57">
        <v>214260</v>
      </c>
      <c r="I4" s="68"/>
      <c r="J4" s="69">
        <v>5000</v>
      </c>
      <c r="K4" s="70" t="s">
        <v>136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</row>
    <row r="5" s="2" customFormat="1" ht="30" customHeight="1" spans="1:249">
      <c r="A5" s="15">
        <v>3</v>
      </c>
      <c r="B5" s="60" t="s">
        <v>199</v>
      </c>
      <c r="C5" s="58" t="s">
        <v>200</v>
      </c>
      <c r="D5" s="59" t="s">
        <v>194</v>
      </c>
      <c r="E5" s="59" t="s">
        <v>195</v>
      </c>
      <c r="F5" s="57" t="s">
        <v>201</v>
      </c>
      <c r="G5" s="57" t="s">
        <v>9</v>
      </c>
      <c r="H5" s="57">
        <v>33730</v>
      </c>
      <c r="I5" s="68">
        <v>4</v>
      </c>
      <c r="J5" s="69">
        <v>2000</v>
      </c>
      <c r="K5" s="70" t="s">
        <v>161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</row>
    <row r="6" s="2" customFormat="1" ht="30" customHeight="1" spans="1:249">
      <c r="A6" s="15">
        <v>4</v>
      </c>
      <c r="B6" s="60" t="s">
        <v>202</v>
      </c>
      <c r="C6" s="60" t="s">
        <v>203</v>
      </c>
      <c r="D6" s="59" t="s">
        <v>194</v>
      </c>
      <c r="E6" s="59" t="s">
        <v>34</v>
      </c>
      <c r="F6" s="57" t="s">
        <v>204</v>
      </c>
      <c r="G6" s="57" t="s">
        <v>9</v>
      </c>
      <c r="H6" s="57">
        <v>34200</v>
      </c>
      <c r="I6" s="68">
        <v>6</v>
      </c>
      <c r="J6" s="69">
        <v>3000</v>
      </c>
      <c r="K6" s="70" t="s">
        <v>161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</row>
    <row r="7" s="2" customFormat="1" ht="30" customHeight="1" spans="1:249">
      <c r="A7" s="15">
        <v>5</v>
      </c>
      <c r="B7" s="58" t="s">
        <v>205</v>
      </c>
      <c r="C7" s="58" t="s">
        <v>205</v>
      </c>
      <c r="D7" s="59" t="s">
        <v>194</v>
      </c>
      <c r="E7" s="59" t="s">
        <v>195</v>
      </c>
      <c r="F7" s="57" t="s">
        <v>206</v>
      </c>
      <c r="G7" s="57" t="s">
        <v>9</v>
      </c>
      <c r="H7" s="57">
        <v>33120</v>
      </c>
      <c r="I7" s="68">
        <v>4</v>
      </c>
      <c r="J7" s="69">
        <v>2000</v>
      </c>
      <c r="K7" s="71" t="s">
        <v>136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</row>
    <row r="8" s="2" customFormat="1" ht="30" customHeight="1" spans="1:249">
      <c r="A8" s="15">
        <v>6</v>
      </c>
      <c r="B8" s="58" t="s">
        <v>207</v>
      </c>
      <c r="C8" s="58" t="s">
        <v>207</v>
      </c>
      <c r="D8" s="59" t="s">
        <v>208</v>
      </c>
      <c r="E8" s="59" t="s">
        <v>195</v>
      </c>
      <c r="F8" s="57" t="s">
        <v>209</v>
      </c>
      <c r="G8" s="57" t="s">
        <v>9</v>
      </c>
      <c r="H8" s="57">
        <v>42220</v>
      </c>
      <c r="I8" s="68">
        <v>6</v>
      </c>
      <c r="J8" s="69">
        <v>3000</v>
      </c>
      <c r="K8" s="36" t="s">
        <v>136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</row>
    <row r="9" s="2" customFormat="1" ht="30" customHeight="1" spans="1:249">
      <c r="A9" s="15">
        <v>7</v>
      </c>
      <c r="B9" s="58" t="s">
        <v>210</v>
      </c>
      <c r="C9" s="58" t="s">
        <v>210</v>
      </c>
      <c r="D9" s="59" t="s">
        <v>208</v>
      </c>
      <c r="E9" s="59" t="s">
        <v>195</v>
      </c>
      <c r="F9" s="57" t="s">
        <v>211</v>
      </c>
      <c r="G9" s="57" t="s">
        <v>9</v>
      </c>
      <c r="H9" s="57">
        <v>26650</v>
      </c>
      <c r="I9" s="68">
        <v>4</v>
      </c>
      <c r="J9" s="69">
        <v>2000</v>
      </c>
      <c r="K9" s="36" t="s">
        <v>136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</row>
    <row r="10" s="49" customFormat="1" ht="30" customHeight="1" spans="1:249">
      <c r="A10" s="60">
        <v>8</v>
      </c>
      <c r="B10" s="60" t="s">
        <v>212</v>
      </c>
      <c r="C10" s="61" t="s">
        <v>213</v>
      </c>
      <c r="D10" s="59" t="s">
        <v>214</v>
      </c>
      <c r="E10" s="59" t="s">
        <v>195</v>
      </c>
      <c r="F10" s="60" t="s">
        <v>215</v>
      </c>
      <c r="G10" s="57" t="s">
        <v>9</v>
      </c>
      <c r="H10" s="60" t="s">
        <v>216</v>
      </c>
      <c r="I10" s="72" t="s">
        <v>217</v>
      </c>
      <c r="J10" s="17">
        <v>1000</v>
      </c>
      <c r="K10" s="70" t="s">
        <v>150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</row>
    <row r="11" s="49" customFormat="1" ht="30" customHeight="1" spans="1:249">
      <c r="A11" s="15">
        <v>9</v>
      </c>
      <c r="B11" s="60" t="s">
        <v>218</v>
      </c>
      <c r="C11" s="60" t="s">
        <v>218</v>
      </c>
      <c r="D11" s="59" t="s">
        <v>214</v>
      </c>
      <c r="E11" s="59" t="s">
        <v>195</v>
      </c>
      <c r="F11" s="60" t="s">
        <v>219</v>
      </c>
      <c r="G11" s="57" t="s">
        <v>9</v>
      </c>
      <c r="H11" s="60" t="s">
        <v>220</v>
      </c>
      <c r="I11" s="72" t="s">
        <v>221</v>
      </c>
      <c r="J11" s="17">
        <v>2000</v>
      </c>
      <c r="K11" s="70" t="s">
        <v>136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</row>
    <row r="12" s="2" customFormat="1" ht="30" customHeight="1" spans="1:249">
      <c r="A12" s="15">
        <v>10</v>
      </c>
      <c r="B12" s="62" t="s">
        <v>222</v>
      </c>
      <c r="C12" s="61" t="s">
        <v>223</v>
      </c>
      <c r="D12" s="59" t="s">
        <v>224</v>
      </c>
      <c r="E12" s="59" t="s">
        <v>195</v>
      </c>
      <c r="F12" s="63" t="s">
        <v>225</v>
      </c>
      <c r="G12" s="57" t="s">
        <v>8</v>
      </c>
      <c r="H12" s="57">
        <v>57700</v>
      </c>
      <c r="I12" s="68"/>
      <c r="J12" s="73">
        <v>3000</v>
      </c>
      <c r="K12" s="70" t="s">
        <v>161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</row>
    <row r="13" s="49" customFormat="1" ht="30" customHeight="1" spans="1:249">
      <c r="A13" s="15">
        <v>11</v>
      </c>
      <c r="B13" s="62" t="s">
        <v>226</v>
      </c>
      <c r="C13" s="64" t="s">
        <v>227</v>
      </c>
      <c r="D13" s="59" t="s">
        <v>224</v>
      </c>
      <c r="E13" s="65" t="s">
        <v>195</v>
      </c>
      <c r="F13" s="62" t="s">
        <v>228</v>
      </c>
      <c r="G13" s="63" t="s">
        <v>9</v>
      </c>
      <c r="H13" s="62" t="s">
        <v>229</v>
      </c>
      <c r="I13" s="74">
        <v>6</v>
      </c>
      <c r="J13" s="75">
        <v>3500</v>
      </c>
      <c r="K13" s="70" t="s">
        <v>161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</row>
    <row r="14" s="49" customFormat="1" ht="30" customHeight="1" spans="1:249">
      <c r="A14" s="15">
        <v>12</v>
      </c>
      <c r="B14" s="62" t="s">
        <v>230</v>
      </c>
      <c r="C14" s="66" t="s">
        <v>231</v>
      </c>
      <c r="D14" s="65" t="s">
        <v>232</v>
      </c>
      <c r="E14" s="65" t="s">
        <v>195</v>
      </c>
      <c r="F14" s="62" t="s">
        <v>233</v>
      </c>
      <c r="G14" s="63" t="s">
        <v>9</v>
      </c>
      <c r="H14" s="62" t="s">
        <v>234</v>
      </c>
      <c r="I14" s="74">
        <v>3</v>
      </c>
      <c r="J14" s="37">
        <v>1500</v>
      </c>
      <c r="K14" s="70" t="s">
        <v>161</v>
      </c>
      <c r="L14" s="50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</row>
    <row r="15" s="2" customFormat="1" ht="30" customHeight="1" spans="1:249">
      <c r="A15" s="15">
        <v>13</v>
      </c>
      <c r="B15" s="64" t="s">
        <v>235</v>
      </c>
      <c r="C15" s="64" t="s">
        <v>235</v>
      </c>
      <c r="D15" s="15" t="s">
        <v>232</v>
      </c>
      <c r="E15" s="15" t="s">
        <v>195</v>
      </c>
      <c r="F15" s="34" t="s">
        <v>236</v>
      </c>
      <c r="G15" s="15" t="s">
        <v>9</v>
      </c>
      <c r="H15" s="15">
        <v>32250</v>
      </c>
      <c r="I15" s="16">
        <v>4</v>
      </c>
      <c r="J15" s="69">
        <v>2000</v>
      </c>
      <c r="K15" s="70" t="s">
        <v>136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</row>
    <row r="16" s="49" customFormat="1" ht="30" customHeight="1" spans="1:249">
      <c r="A16" s="15">
        <v>14</v>
      </c>
      <c r="B16" s="64" t="s">
        <v>237</v>
      </c>
      <c r="C16" s="64" t="s">
        <v>237</v>
      </c>
      <c r="D16" s="65" t="s">
        <v>238</v>
      </c>
      <c r="E16" s="65" t="s">
        <v>195</v>
      </c>
      <c r="F16" s="62" t="s">
        <v>239</v>
      </c>
      <c r="G16" s="63" t="s">
        <v>9</v>
      </c>
      <c r="H16" s="62" t="s">
        <v>240</v>
      </c>
      <c r="I16" s="74">
        <v>6</v>
      </c>
      <c r="J16" s="76">
        <v>3000</v>
      </c>
      <c r="K16" s="70" t="s">
        <v>136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</row>
    <row r="17" s="49" customFormat="1" ht="30" customHeight="1" spans="1:249">
      <c r="A17" s="15">
        <v>15</v>
      </c>
      <c r="B17" s="64" t="s">
        <v>241</v>
      </c>
      <c r="C17" s="64" t="s">
        <v>241</v>
      </c>
      <c r="D17" s="65" t="s">
        <v>238</v>
      </c>
      <c r="E17" s="65" t="s">
        <v>195</v>
      </c>
      <c r="F17" s="62" t="s">
        <v>242</v>
      </c>
      <c r="G17" s="63" t="s">
        <v>9</v>
      </c>
      <c r="H17" s="62" t="s">
        <v>243</v>
      </c>
      <c r="I17" s="74">
        <v>4</v>
      </c>
      <c r="J17" s="76">
        <v>2000</v>
      </c>
      <c r="K17" s="70" t="s">
        <v>136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</row>
    <row r="18" s="49" customFormat="1" ht="30" customHeight="1" spans="1:249">
      <c r="A18" s="15">
        <v>16</v>
      </c>
      <c r="B18" s="62" t="s">
        <v>244</v>
      </c>
      <c r="C18" s="62" t="s">
        <v>244</v>
      </c>
      <c r="D18" s="65" t="s">
        <v>238</v>
      </c>
      <c r="E18" s="65" t="s">
        <v>195</v>
      </c>
      <c r="F18" s="62" t="s">
        <v>245</v>
      </c>
      <c r="G18" s="63" t="s">
        <v>9</v>
      </c>
      <c r="H18" s="62" t="s">
        <v>246</v>
      </c>
      <c r="I18" s="74">
        <v>4</v>
      </c>
      <c r="J18" s="76">
        <v>2000</v>
      </c>
      <c r="K18" s="70" t="s">
        <v>136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</row>
    <row r="19" s="2" customFormat="1" ht="30" customHeight="1" spans="1:249">
      <c r="A19" s="15">
        <v>17</v>
      </c>
      <c r="B19" s="62" t="s">
        <v>247</v>
      </c>
      <c r="C19" s="62" t="s">
        <v>247</v>
      </c>
      <c r="D19" s="65" t="s">
        <v>238</v>
      </c>
      <c r="E19" s="65" t="s">
        <v>34</v>
      </c>
      <c r="F19" s="63" t="s">
        <v>248</v>
      </c>
      <c r="G19" s="63" t="s">
        <v>9</v>
      </c>
      <c r="H19" s="63"/>
      <c r="I19" s="74">
        <v>6</v>
      </c>
      <c r="J19" s="77">
        <v>3000</v>
      </c>
      <c r="K19" s="70" t="s">
        <v>136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</row>
    <row r="20" s="49" customFormat="1" ht="30" customHeight="1" spans="1:249">
      <c r="A20" s="15">
        <v>18</v>
      </c>
      <c r="B20" s="62" t="s">
        <v>249</v>
      </c>
      <c r="C20" s="61" t="s">
        <v>250</v>
      </c>
      <c r="D20" s="59" t="s">
        <v>251</v>
      </c>
      <c r="E20" s="59" t="s">
        <v>195</v>
      </c>
      <c r="F20" s="60" t="s">
        <v>252</v>
      </c>
      <c r="G20" s="57" t="s">
        <v>9</v>
      </c>
      <c r="H20" s="60" t="s">
        <v>253</v>
      </c>
      <c r="I20" s="72" t="s">
        <v>254</v>
      </c>
      <c r="J20" s="17">
        <v>1500</v>
      </c>
      <c r="K20" s="70" t="s">
        <v>161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</row>
    <row r="21" s="49" customFormat="1" ht="28" customHeight="1" spans="1:249">
      <c r="A21" s="24"/>
      <c r="B21" s="24"/>
      <c r="C21" s="24"/>
      <c r="D21" s="24"/>
      <c r="E21" s="34"/>
      <c r="F21" s="34"/>
      <c r="G21" s="34"/>
      <c r="H21" s="34"/>
      <c r="I21" s="78"/>
      <c r="J21" s="24">
        <f>SUM(J3:J20)</f>
        <v>42500</v>
      </c>
      <c r="K21" s="35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</row>
  </sheetData>
  <autoFilter ref="A1:K21">
    <extLst/>
  </autoFilter>
  <mergeCells count="1">
    <mergeCell ref="A1:K1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workbookViewId="0">
      <selection activeCell="K2" sqref="K$1:L$1048576"/>
    </sheetView>
  </sheetViews>
  <sheetFormatPr defaultColWidth="9" defaultRowHeight="14.25"/>
  <cols>
    <col min="1" max="1" width="3.75" customWidth="1"/>
    <col min="2" max="2" width="6.125" style="4" customWidth="1"/>
    <col min="3" max="3" width="6.375" style="4" customWidth="1"/>
    <col min="4" max="4" width="7.25" style="5" customWidth="1"/>
    <col min="5" max="5" width="5.5" style="5" customWidth="1"/>
    <col min="6" max="6" width="44.875" style="6" customWidth="1"/>
    <col min="7" max="7" width="3.625" style="7" customWidth="1"/>
    <col min="8" max="8" width="7.125" style="8" customWidth="1"/>
    <col min="9" max="9" width="4.625" style="4" customWidth="1"/>
    <col min="10" max="10" width="6.375" style="9" customWidth="1"/>
    <col min="16377" max="16384" width="9" style="10"/>
  </cols>
  <sheetData>
    <row r="1" customFormat="1" ht="49" customHeight="1" spans="1:10">
      <c r="A1" s="11" t="s">
        <v>255</v>
      </c>
      <c r="B1" s="12"/>
      <c r="C1" s="12"/>
      <c r="D1" s="13"/>
      <c r="E1" s="13"/>
      <c r="F1" s="12"/>
      <c r="G1" s="13"/>
      <c r="H1" s="14"/>
      <c r="I1" s="12"/>
      <c r="J1" s="45"/>
    </row>
    <row r="2" customFormat="1" ht="40" customHeight="1" spans="1:10">
      <c r="A2" s="15" t="s">
        <v>2</v>
      </c>
      <c r="B2" s="15" t="s">
        <v>18</v>
      </c>
      <c r="C2" s="15" t="s">
        <v>19</v>
      </c>
      <c r="D2" s="16" t="s">
        <v>20</v>
      </c>
      <c r="E2" s="16" t="s">
        <v>21</v>
      </c>
      <c r="F2" s="15" t="s">
        <v>22</v>
      </c>
      <c r="G2" s="16" t="s">
        <v>23</v>
      </c>
      <c r="H2" s="17" t="s">
        <v>24</v>
      </c>
      <c r="I2" s="15" t="s">
        <v>25</v>
      </c>
      <c r="J2" s="46" t="s">
        <v>191</v>
      </c>
    </row>
    <row r="3" s="1" customFormat="1" ht="30" customHeight="1" spans="1:10">
      <c r="A3" s="18">
        <v>1</v>
      </c>
      <c r="B3" s="19" t="s">
        <v>256</v>
      </c>
      <c r="C3" s="19" t="s">
        <v>256</v>
      </c>
      <c r="D3" s="20" t="s">
        <v>257</v>
      </c>
      <c r="E3" s="20" t="s">
        <v>29</v>
      </c>
      <c r="F3" s="21" t="s">
        <v>258</v>
      </c>
      <c r="G3" s="22" t="s">
        <v>9</v>
      </c>
      <c r="H3" s="23">
        <f>4429+7874</f>
        <v>12303</v>
      </c>
      <c r="I3" s="24">
        <v>2</v>
      </c>
      <c r="J3" s="24">
        <v>1000</v>
      </c>
    </row>
    <row r="4" s="1" customFormat="1" ht="30" customHeight="1" spans="1:10">
      <c r="A4" s="18">
        <v>2</v>
      </c>
      <c r="B4" s="24" t="s">
        <v>259</v>
      </c>
      <c r="C4" s="24" t="s">
        <v>259</v>
      </c>
      <c r="D4" s="20" t="s">
        <v>257</v>
      </c>
      <c r="E4" s="20" t="s">
        <v>29</v>
      </c>
      <c r="F4" s="25" t="s">
        <v>260</v>
      </c>
      <c r="G4" s="22" t="s">
        <v>9</v>
      </c>
      <c r="H4" s="23">
        <f>1002.96*4+2005.92+1002.96+1002.96+423.36+443.07+26745.6+355+34.81+617.59+175.2+296.72+1483+443.07</f>
        <v>39041.1</v>
      </c>
      <c r="I4" s="24">
        <v>6</v>
      </c>
      <c r="J4" s="24">
        <v>3000</v>
      </c>
    </row>
    <row r="5" s="1" customFormat="1" ht="30" customHeight="1" spans="1:10">
      <c r="A5" s="18">
        <v>3</v>
      </c>
      <c r="B5" s="24" t="s">
        <v>261</v>
      </c>
      <c r="C5" s="24" t="s">
        <v>261</v>
      </c>
      <c r="D5" s="20" t="s">
        <v>262</v>
      </c>
      <c r="E5" s="20" t="s">
        <v>29</v>
      </c>
      <c r="F5" s="25" t="s">
        <v>263</v>
      </c>
      <c r="G5" s="22" t="s">
        <v>9</v>
      </c>
      <c r="H5" s="23">
        <v>16674</v>
      </c>
      <c r="I5" s="24">
        <v>2</v>
      </c>
      <c r="J5" s="24">
        <v>1000</v>
      </c>
    </row>
    <row r="6" s="1" customFormat="1" ht="30" customHeight="1" spans="1:10">
      <c r="A6" s="18">
        <v>4</v>
      </c>
      <c r="B6" s="24" t="s">
        <v>264</v>
      </c>
      <c r="C6" s="24" t="s">
        <v>264</v>
      </c>
      <c r="D6" s="20" t="s">
        <v>262</v>
      </c>
      <c r="E6" s="20" t="s">
        <v>29</v>
      </c>
      <c r="F6" s="25" t="s">
        <v>265</v>
      </c>
      <c r="G6" s="22" t="s">
        <v>9</v>
      </c>
      <c r="H6" s="23">
        <v>25171</v>
      </c>
      <c r="I6" s="24">
        <v>3</v>
      </c>
      <c r="J6" s="24">
        <v>1500</v>
      </c>
    </row>
    <row r="7" s="1" customFormat="1" ht="30" customHeight="1" spans="1:10">
      <c r="A7" s="18">
        <v>5</v>
      </c>
      <c r="B7" s="24" t="s">
        <v>266</v>
      </c>
      <c r="C7" s="24" t="s">
        <v>267</v>
      </c>
      <c r="D7" s="20" t="s">
        <v>262</v>
      </c>
      <c r="E7" s="20" t="s">
        <v>29</v>
      </c>
      <c r="F7" s="25" t="s">
        <v>268</v>
      </c>
      <c r="G7" s="22" t="s">
        <v>9</v>
      </c>
      <c r="H7" s="23">
        <v>23294</v>
      </c>
      <c r="I7" s="24">
        <v>4</v>
      </c>
      <c r="J7" s="24">
        <v>2000</v>
      </c>
    </row>
    <row r="8" s="2" customFormat="1" ht="25" customHeight="1" spans="1:247">
      <c r="A8" s="18">
        <v>6</v>
      </c>
      <c r="B8" s="26" t="s">
        <v>269</v>
      </c>
      <c r="C8" s="26" t="s">
        <v>269</v>
      </c>
      <c r="D8" s="20" t="s">
        <v>270</v>
      </c>
      <c r="E8" s="20" t="s">
        <v>29</v>
      </c>
      <c r="F8" s="27" t="s">
        <v>271</v>
      </c>
      <c r="G8" s="20" t="s">
        <v>9</v>
      </c>
      <c r="H8" s="28">
        <f>14628.59+11620</f>
        <v>26248.59</v>
      </c>
      <c r="I8" s="27">
        <v>6</v>
      </c>
      <c r="J8" s="24">
        <v>3000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</row>
    <row r="9" s="3" customFormat="1" ht="30" customHeight="1" spans="1:10">
      <c r="A9" s="18">
        <v>7</v>
      </c>
      <c r="B9" s="29" t="s">
        <v>272</v>
      </c>
      <c r="C9" s="29" t="s">
        <v>272</v>
      </c>
      <c r="D9" s="30" t="s">
        <v>273</v>
      </c>
      <c r="E9" s="31" t="s">
        <v>34</v>
      </c>
      <c r="F9" s="32" t="s">
        <v>274</v>
      </c>
      <c r="G9" s="20" t="s">
        <v>9</v>
      </c>
      <c r="H9" s="33">
        <f>3351+3578</f>
        <v>6929</v>
      </c>
      <c r="I9" s="21">
        <v>6</v>
      </c>
      <c r="J9" s="24">
        <v>3000</v>
      </c>
    </row>
    <row r="10" s="3" customFormat="1" ht="30" customHeight="1" spans="1:10">
      <c r="A10" s="18">
        <v>8</v>
      </c>
      <c r="B10" s="29" t="s">
        <v>275</v>
      </c>
      <c r="C10" s="29" t="s">
        <v>275</v>
      </c>
      <c r="D10" s="30" t="s">
        <v>273</v>
      </c>
      <c r="E10" s="31" t="s">
        <v>276</v>
      </c>
      <c r="F10" s="32" t="s">
        <v>274</v>
      </c>
      <c r="G10" s="20" t="s">
        <v>9</v>
      </c>
      <c r="H10" s="33">
        <f>3292+2962</f>
        <v>6254</v>
      </c>
      <c r="I10" s="21">
        <v>6</v>
      </c>
      <c r="J10" s="24">
        <v>3000</v>
      </c>
    </row>
    <row r="11" s="3" customFormat="1" ht="30" customHeight="1" spans="1:10">
      <c r="A11" s="18">
        <v>9</v>
      </c>
      <c r="B11" s="34" t="s">
        <v>277</v>
      </c>
      <c r="C11" s="34" t="s">
        <v>277</v>
      </c>
      <c r="D11" s="35" t="s">
        <v>278</v>
      </c>
      <c r="E11" s="36" t="s">
        <v>279</v>
      </c>
      <c r="F11" s="34" t="s">
        <v>280</v>
      </c>
      <c r="G11" s="20" t="s">
        <v>9</v>
      </c>
      <c r="H11" s="37">
        <v>26784</v>
      </c>
      <c r="I11" s="48">
        <v>4</v>
      </c>
      <c r="J11" s="24">
        <v>2000</v>
      </c>
    </row>
    <row r="12" s="3" customFormat="1" ht="30" customHeight="1" spans="1:10">
      <c r="A12" s="18">
        <v>10</v>
      </c>
      <c r="B12" s="34" t="s">
        <v>281</v>
      </c>
      <c r="C12" s="34" t="s">
        <v>281</v>
      </c>
      <c r="D12" s="35" t="s">
        <v>273</v>
      </c>
      <c r="E12" s="36" t="s">
        <v>279</v>
      </c>
      <c r="F12" s="34" t="s">
        <v>282</v>
      </c>
      <c r="G12" s="20" t="s">
        <v>9</v>
      </c>
      <c r="H12" s="37">
        <v>21500</v>
      </c>
      <c r="I12" s="48">
        <v>3</v>
      </c>
      <c r="J12" s="24">
        <v>1500</v>
      </c>
    </row>
    <row r="13" s="3" customFormat="1" ht="30" customHeight="1" spans="1:10">
      <c r="A13" s="18">
        <v>11</v>
      </c>
      <c r="B13" s="34" t="s">
        <v>283</v>
      </c>
      <c r="C13" s="34" t="s">
        <v>283</v>
      </c>
      <c r="D13" s="35" t="s">
        <v>284</v>
      </c>
      <c r="E13" s="36" t="s">
        <v>276</v>
      </c>
      <c r="F13" s="34" t="s">
        <v>285</v>
      </c>
      <c r="G13" s="20" t="s">
        <v>9</v>
      </c>
      <c r="H13" s="37">
        <v>30000</v>
      </c>
      <c r="I13" s="48">
        <v>5</v>
      </c>
      <c r="J13" s="24">
        <v>2500</v>
      </c>
    </row>
    <row r="14" s="3" customFormat="1" ht="30" customHeight="1" spans="1:10">
      <c r="A14" s="18">
        <v>12</v>
      </c>
      <c r="B14" s="34" t="s">
        <v>286</v>
      </c>
      <c r="C14" s="34" t="s">
        <v>286</v>
      </c>
      <c r="D14" s="35" t="s">
        <v>284</v>
      </c>
      <c r="E14" s="36" t="s">
        <v>29</v>
      </c>
      <c r="F14" s="34" t="s">
        <v>285</v>
      </c>
      <c r="G14" s="20" t="s">
        <v>9</v>
      </c>
      <c r="H14" s="37">
        <v>25000</v>
      </c>
      <c r="I14" s="48">
        <v>4</v>
      </c>
      <c r="J14" s="24">
        <v>2000</v>
      </c>
    </row>
    <row r="15" customFormat="1" ht="24" customHeight="1" spans="1:10">
      <c r="A15" s="38" t="s">
        <v>15</v>
      </c>
      <c r="B15" s="39"/>
      <c r="C15" s="40"/>
      <c r="D15" s="41"/>
      <c r="E15" s="41"/>
      <c r="F15" s="42"/>
      <c r="G15" s="43"/>
      <c r="H15" s="44"/>
      <c r="I15" s="40"/>
      <c r="J15" s="48">
        <f>SUM(J3:J14)</f>
        <v>25500</v>
      </c>
    </row>
  </sheetData>
  <mergeCells count="2">
    <mergeCell ref="A1:J1"/>
    <mergeCell ref="A15:B15"/>
  </mergeCells>
  <pageMargins left="0.161111111111111" right="0.161111111111111" top="0.590277777777778" bottom="0.409027777777778" header="0.5" footer="0.30277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2023-01-16T07:30:21Z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2052-11.1.0.12980</vt:lpwstr>
  </property>
</Properties>
</file>