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汇总表" sheetId="1" r:id="rId1"/>
    <sheet name="河坝镇" sheetId="2" r:id="rId2"/>
    <sheet name="北洲子镇" sheetId="3" r:id="rId3"/>
    <sheet name="金盆镇" sheetId="4" r:id="rId4"/>
    <sheet name="千山红镇" sheetId="5" r:id="rId5"/>
    <sheet name="南湾湖镇" sheetId="6" r:id="rId6"/>
    <sheet name="Sheet1" sheetId="7" r:id="rId7"/>
  </sheets>
  <definedNames>
    <definedName name="_xlnm._FilterDatabase" localSheetId="1" hidden="1">河坝镇!#REF!</definedName>
    <definedName name="_xlnm._FilterDatabase" localSheetId="2" hidden="1">北洲子镇!#REF!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Titles" localSheetId="2">北洲子镇!$1:$2</definedName>
    <definedName name="_xlnm.Print_Area" localSheetId="1">河坝镇!$A$1:$H$110</definedName>
    <definedName name="_xlnm.Print_Area" localSheetId="3">金盆镇!$A$1:$H$100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15" authorId="0">
      <text>
        <r>
          <rPr>
            <b/>
            <sz val="9"/>
            <rFont val="宋体"/>
            <charset val="134"/>
          </rPr>
          <t>卡号:</t>
        </r>
        <r>
          <rPr>
            <sz val="9"/>
            <rFont val="宋体"/>
            <charset val="134"/>
          </rPr>
          <t xml:space="preserve">
605614010200204684</t>
        </r>
      </text>
    </comment>
    <comment ref="G16" authorId="0">
      <text>
        <r>
          <rPr>
            <b/>
            <sz val="9"/>
            <rFont val="宋体"/>
            <charset val="134"/>
          </rPr>
          <t>何斌卡号:</t>
        </r>
        <r>
          <rPr>
            <sz val="9"/>
            <rFont val="宋体"/>
            <charset val="134"/>
          </rPr>
          <t xml:space="preserve">
6217995610013698490</t>
        </r>
      </text>
    </comment>
    <comment ref="G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605614010200201854
</t>
        </r>
      </text>
    </comment>
    <comment ref="G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6217995610013645855</t>
        </r>
      </text>
    </comment>
    <comment ref="G47" authorId="0">
      <text>
        <r>
          <rPr>
            <sz val="9"/>
            <rFont val="宋体"/>
            <charset val="134"/>
          </rPr>
          <t xml:space="preserve">王冰身份证：432322194512117726 卡号：605614003200291798
 </t>
        </r>
      </text>
    </comment>
    <comment ref="G50" authorId="0">
      <text>
        <r>
          <rPr>
            <sz val="9"/>
            <rFont val="宋体"/>
            <charset val="134"/>
          </rPr>
          <t xml:space="preserve">岳斌身份证：43232219640116772X
卡号：6217995610004195530
</t>
        </r>
      </text>
    </comment>
    <comment ref="G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刘纯430921198705307721卡号6221805610000949833</t>
        </r>
      </text>
    </comment>
    <comment ref="G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605614030260181027</t>
        </r>
      </text>
    </comment>
    <comment ref="G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6221805610000807635
</t>
        </r>
      </text>
    </comment>
    <comment ref="G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6217995610007630160</t>
        </r>
      </text>
    </comment>
  </commentList>
</comments>
</file>

<file path=xl/sharedStrings.xml><?xml version="1.0" encoding="utf-8"?>
<sst xmlns="http://schemas.openxmlformats.org/spreadsheetml/2006/main" count="1385" uniqueCount="559">
  <si>
    <t>大通湖区2023年2月份城镇低保发放汇总表</t>
  </si>
  <si>
    <t xml:space="preserve">                                       2023/2/20                     单位：户、人、元</t>
  </si>
  <si>
    <t>序号</t>
  </si>
  <si>
    <t>单   位</t>
  </si>
  <si>
    <t xml:space="preserve">保障户数   </t>
  </si>
  <si>
    <t xml:space="preserve">保障人口      </t>
  </si>
  <si>
    <t>月发放金额</t>
  </si>
  <si>
    <t xml:space="preserve">发放水平        </t>
  </si>
  <si>
    <t>河坝镇</t>
  </si>
  <si>
    <t>北洲子镇</t>
  </si>
  <si>
    <t>金盆镇</t>
  </si>
  <si>
    <t>千山红镇</t>
  </si>
  <si>
    <t>南湾湖</t>
  </si>
  <si>
    <t>合计</t>
  </si>
  <si>
    <t>主管领导：            分管领导：                 股室负责人：             制表：刘阳</t>
  </si>
  <si>
    <t>河坝镇2023年2月份城市低保发放花名册</t>
  </si>
  <si>
    <t>单位</t>
  </si>
  <si>
    <t>姓名</t>
  </si>
  <si>
    <t>性别</t>
  </si>
  <si>
    <t>与户主关系</t>
  </si>
  <si>
    <r>
      <rPr>
        <sz val="9"/>
        <rFont val="宋体"/>
        <charset val="134"/>
      </rPr>
      <t>保障</t>
    </r>
    <r>
      <rPr>
        <sz val="9"/>
        <rFont val="宋体"/>
        <charset val="0"/>
      </rPr>
      <t xml:space="preserve">
</t>
    </r>
    <r>
      <rPr>
        <sz val="9"/>
        <rFont val="宋体"/>
        <charset val="134"/>
      </rPr>
      <t>人口</t>
    </r>
  </si>
  <si>
    <t>月保障金</t>
  </si>
  <si>
    <t>备注</t>
  </si>
  <si>
    <t>红旗社区</t>
  </si>
  <si>
    <t>李先云</t>
  </si>
  <si>
    <t>男</t>
  </si>
  <si>
    <t>户主</t>
  </si>
  <si>
    <t>陈琼</t>
  </si>
  <si>
    <t>女</t>
  </si>
  <si>
    <t>郑子元</t>
  </si>
  <si>
    <t>冷长林</t>
  </si>
  <si>
    <t>王超</t>
  </si>
  <si>
    <t>康玉香</t>
  </si>
  <si>
    <t>刘友缘</t>
  </si>
  <si>
    <t>女儿</t>
  </si>
  <si>
    <t>邹学敏</t>
  </si>
  <si>
    <t>徐思维</t>
  </si>
  <si>
    <t>儿子</t>
  </si>
  <si>
    <t>李朝辉</t>
  </si>
  <si>
    <t>夏敏</t>
  </si>
  <si>
    <t>配偶</t>
  </si>
  <si>
    <t>李咏鹏</t>
  </si>
  <si>
    <t>之子</t>
  </si>
  <si>
    <t>金山社区</t>
  </si>
  <si>
    <t>龚丽辉</t>
  </si>
  <si>
    <t>郭镜颐</t>
  </si>
  <si>
    <t>匡文科</t>
  </si>
  <si>
    <t>李荣福</t>
  </si>
  <si>
    <t>张凤英</t>
  </si>
  <si>
    <t>妻子</t>
  </si>
  <si>
    <t>谭凯</t>
  </si>
  <si>
    <t>唐佳</t>
  </si>
  <si>
    <t>唐亮</t>
  </si>
  <si>
    <t>杨辉</t>
  </si>
  <si>
    <t>周政文</t>
  </si>
  <si>
    <t>易郑</t>
  </si>
  <si>
    <t>蒋晓桃</t>
  </si>
  <si>
    <t>陈兴让</t>
  </si>
  <si>
    <t>古成菊</t>
  </si>
  <si>
    <t>欧银秀</t>
  </si>
  <si>
    <t>刘超</t>
  </si>
  <si>
    <t>徐新宇</t>
  </si>
  <si>
    <t>刘震</t>
  </si>
  <si>
    <t>陶兴惠</t>
  </si>
  <si>
    <t>何丕连</t>
  </si>
  <si>
    <t>李培珍</t>
  </si>
  <si>
    <t>银海社区</t>
  </si>
  <si>
    <t>左宗</t>
  </si>
  <si>
    <t>左伶</t>
  </si>
  <si>
    <t>刘建红</t>
  </si>
  <si>
    <t>胡红艳</t>
  </si>
  <si>
    <t>吴磊</t>
  </si>
  <si>
    <t>子</t>
  </si>
  <si>
    <t>袁晓</t>
  </si>
  <si>
    <t>刘腊珍</t>
  </si>
  <si>
    <t>廖新文</t>
  </si>
  <si>
    <t>何楚成</t>
  </si>
  <si>
    <t>杜宏</t>
  </si>
  <si>
    <t>精神分裂症</t>
  </si>
  <si>
    <t>杜诗雨</t>
  </si>
  <si>
    <t>邓子妍</t>
  </si>
  <si>
    <t>陈华林</t>
  </si>
  <si>
    <t>张志军</t>
  </si>
  <si>
    <t>丈夫</t>
  </si>
  <si>
    <t>李辉</t>
  </si>
  <si>
    <t>杨小满</t>
  </si>
  <si>
    <t>黄金武</t>
  </si>
  <si>
    <t>卓卫国</t>
  </si>
  <si>
    <t>张志明</t>
  </si>
  <si>
    <t>刘佳文</t>
  </si>
  <si>
    <t>童琳</t>
  </si>
  <si>
    <t>刘秀芬</t>
  </si>
  <si>
    <t>喻强</t>
  </si>
  <si>
    <t>杨芳</t>
  </si>
  <si>
    <t>朱友云</t>
  </si>
  <si>
    <t>钟立新</t>
  </si>
  <si>
    <t>梁解英</t>
  </si>
  <si>
    <t>孟里</t>
  </si>
  <si>
    <t>庄白纯</t>
  </si>
  <si>
    <t>刘志明</t>
  </si>
  <si>
    <t>梁拥军</t>
  </si>
  <si>
    <t>石良建</t>
  </si>
  <si>
    <t>卢新跃</t>
  </si>
  <si>
    <t>刘心如</t>
  </si>
  <si>
    <t>银河社区</t>
  </si>
  <si>
    <t>聂康焰</t>
  </si>
  <si>
    <t>陈冬香</t>
  </si>
  <si>
    <t>王建滨</t>
  </si>
  <si>
    <t>冯美淋</t>
  </si>
  <si>
    <t>王雪玲</t>
  </si>
  <si>
    <t>王子涵</t>
  </si>
  <si>
    <t>戴献军</t>
  </si>
  <si>
    <t>陈薇</t>
  </si>
  <si>
    <t>唐晓蓝</t>
  </si>
  <si>
    <t>肖政平</t>
  </si>
  <si>
    <t>李德菊</t>
  </si>
  <si>
    <t>罗顺全</t>
  </si>
  <si>
    <t>周炎钧</t>
  </si>
  <si>
    <t>陈新媛</t>
  </si>
  <si>
    <t>李树民</t>
  </si>
  <si>
    <t>张青云</t>
  </si>
  <si>
    <t>肖同有</t>
  </si>
  <si>
    <t>朱龙芬</t>
  </si>
  <si>
    <t>徐风兰</t>
  </si>
  <si>
    <t>张琦</t>
  </si>
  <si>
    <t>李文理</t>
  </si>
  <si>
    <t>黄瑛</t>
  </si>
  <si>
    <t>黄强华</t>
  </si>
  <si>
    <t>许民</t>
  </si>
  <si>
    <t>尿毒症</t>
  </si>
  <si>
    <t>彭哲学</t>
  </si>
  <si>
    <t>户主脑出血，高血压3级，完全丧失劳动能力，妈妈出走，没回来过，靠爷爷奶奶生活</t>
  </si>
  <si>
    <t>彭佳瑶</t>
  </si>
  <si>
    <t>赵庆民</t>
  </si>
  <si>
    <t>离异，尿毒症</t>
  </si>
  <si>
    <t>唐璐</t>
  </si>
  <si>
    <t>离异，精神不正常，小孩读书，无收入来源</t>
  </si>
  <si>
    <t>黄金龙</t>
  </si>
  <si>
    <t>胡芯悦</t>
  </si>
  <si>
    <t>之女</t>
  </si>
  <si>
    <t>杨红</t>
  </si>
  <si>
    <t>二级视力残疾，一个女儿读大学，重残单人保</t>
  </si>
  <si>
    <t>黄辉</t>
  </si>
  <si>
    <t>患有乳腺癌，妻子高血压三级、中风脑梗赛，女儿刚实习</t>
  </si>
  <si>
    <t>曾文</t>
  </si>
  <si>
    <t>尿毒症，一星期透析两次，未婚，家里房子被抵押</t>
  </si>
  <si>
    <t>代金玉</t>
  </si>
  <si>
    <t>赵闻多</t>
  </si>
  <si>
    <t>精神二级，父亲过世，母亲退休，目前在益阳住院</t>
  </si>
  <si>
    <t>周建平</t>
  </si>
  <si>
    <t>李珂</t>
  </si>
  <si>
    <t>丈夫癌症8月份过世，因病治疗花费几十万，留下孤儿寡母，负债累累</t>
  </si>
  <si>
    <t>刘安琪</t>
  </si>
  <si>
    <t>郝桑</t>
  </si>
  <si>
    <t>精神二级残疾，无生活来源</t>
  </si>
  <si>
    <t>李佳怡</t>
  </si>
  <si>
    <t>二级视力残疾，癫痫病</t>
  </si>
  <si>
    <t>黄亚蓝</t>
  </si>
  <si>
    <t>唐氏儿童，二级精神残疾，父亲过世，母亲带着</t>
  </si>
  <si>
    <t>肖佩群</t>
  </si>
  <si>
    <t>离异，女儿从小被卖，本人二级精神残疾，无任何收入来源</t>
  </si>
  <si>
    <t>吴玉兰</t>
  </si>
  <si>
    <t>本人三级精神残疾，离异多年，跟着母亲住一起，无收入来源</t>
  </si>
  <si>
    <t>北洲子镇2023年2月份城市低保花名册</t>
  </si>
  <si>
    <t>单位：北洲子镇社会事务办</t>
  </si>
  <si>
    <t>对象
姓名</t>
  </si>
  <si>
    <t>户主
关系</t>
  </si>
  <si>
    <t>保障
人口</t>
  </si>
  <si>
    <t>2月保
障金</t>
  </si>
  <si>
    <t>银辉社区</t>
  </si>
  <si>
    <t>金伟</t>
  </si>
  <si>
    <t>惠农卡</t>
  </si>
  <si>
    <t>邹兵</t>
  </si>
  <si>
    <t>邹钧豪</t>
  </si>
  <si>
    <t>向群良</t>
  </si>
  <si>
    <t>邓波</t>
  </si>
  <si>
    <t>虞动波</t>
  </si>
  <si>
    <t>陈浩</t>
  </si>
  <si>
    <t>郭玲</t>
  </si>
  <si>
    <t>王敏</t>
  </si>
  <si>
    <t>施湘民</t>
  </si>
  <si>
    <t>马建波</t>
  </si>
  <si>
    <t>贺大洲</t>
  </si>
  <si>
    <t>何斌</t>
  </si>
  <si>
    <t>李威</t>
  </si>
  <si>
    <t>王林</t>
  </si>
  <si>
    <t>喻军华</t>
  </si>
  <si>
    <t>刘锐敏</t>
  </si>
  <si>
    <t>李鹏</t>
  </si>
  <si>
    <t>刘谦</t>
  </si>
  <si>
    <t>周贝</t>
  </si>
  <si>
    <t>刘依成</t>
  </si>
  <si>
    <t>万桂松</t>
  </si>
  <si>
    <t>易超</t>
  </si>
  <si>
    <t>王勇</t>
  </si>
  <si>
    <t>罗贝尔</t>
  </si>
  <si>
    <t>罗建平惠农卡</t>
  </si>
  <si>
    <t>谭锋</t>
  </si>
  <si>
    <t>文群飞</t>
  </si>
  <si>
    <t>关仕元</t>
  </si>
  <si>
    <t>虞思弋</t>
  </si>
  <si>
    <t>梅婧</t>
  </si>
  <si>
    <t>本人</t>
  </si>
  <si>
    <t>2月新增</t>
  </si>
  <si>
    <t>宏发社区</t>
  </si>
  <si>
    <t>刘坤</t>
  </si>
  <si>
    <t>D惠农卡</t>
  </si>
  <si>
    <t>彭铁汉</t>
  </si>
  <si>
    <t>胡凤姣</t>
  </si>
  <si>
    <t>杨娜</t>
  </si>
  <si>
    <t>杨悦</t>
  </si>
  <si>
    <t>李建军</t>
  </si>
  <si>
    <t>龙勇</t>
  </si>
  <si>
    <t>向晶</t>
  </si>
  <si>
    <t>易娟</t>
  </si>
  <si>
    <t>易娟惠农卡</t>
  </si>
  <si>
    <t>李翔宇</t>
  </si>
  <si>
    <t>易素珍</t>
  </si>
  <si>
    <t>祝希要</t>
  </si>
  <si>
    <t>张三元惠农卡</t>
  </si>
  <si>
    <t>钟海辉</t>
  </si>
  <si>
    <t>彭书凝</t>
  </si>
  <si>
    <t>王冰惠农卡</t>
  </si>
  <si>
    <t>刘伏保</t>
  </si>
  <si>
    <t>曾爱云</t>
  </si>
  <si>
    <t>之妻</t>
  </si>
  <si>
    <t>杨晨文瑞</t>
  </si>
  <si>
    <t>岳斌惠农卡</t>
  </si>
  <si>
    <t>覃芳</t>
  </si>
  <si>
    <t>覃芳惠农卡</t>
  </si>
  <si>
    <t>袁诗佳</t>
  </si>
  <si>
    <t>郭方兰</t>
  </si>
  <si>
    <t>郭方兰惠农卡</t>
  </si>
  <si>
    <t>向家豪</t>
  </si>
  <si>
    <t>黄佳怡</t>
  </si>
  <si>
    <t>谭玉连惠农卡</t>
  </si>
  <si>
    <t>刘志军</t>
  </si>
  <si>
    <t>刘纯惠农卡</t>
  </si>
  <si>
    <t>唐清碧</t>
  </si>
  <si>
    <t>蔡海权惠农卡</t>
  </si>
  <si>
    <t>曹玉霞</t>
  </si>
  <si>
    <t>王思巧</t>
  </si>
  <si>
    <t>陈昭</t>
  </si>
  <si>
    <t>李咏隽</t>
  </si>
  <si>
    <t>李洪亮</t>
  </si>
  <si>
    <t>何淋</t>
  </si>
  <si>
    <t>何景惠农卡</t>
  </si>
  <si>
    <t>林依晨</t>
  </si>
  <si>
    <t>卓珍贵惠农卡</t>
  </si>
  <si>
    <t>杨亮</t>
  </si>
  <si>
    <t>刘倩</t>
  </si>
  <si>
    <t>刘宇轩</t>
  </si>
  <si>
    <t>王立平</t>
  </si>
  <si>
    <t>汤正业</t>
  </si>
  <si>
    <t>严澜</t>
  </si>
  <si>
    <t>合   计</t>
  </si>
  <si>
    <t>备注：A类每月发放标准为430元/人，B类每月发放标准为400元/人，C类每月发放标准为380元/人，D类每月发放标准为280元/人。</t>
  </si>
  <si>
    <t>金盆镇2023年2月份城市低保花名册</t>
  </si>
  <si>
    <t>序
号</t>
  </si>
  <si>
    <t>与户主的关系</t>
  </si>
  <si>
    <t>对象姓名</t>
  </si>
  <si>
    <t>保障人口</t>
  </si>
  <si>
    <t>月保障金（元）</t>
  </si>
  <si>
    <t>困难原因</t>
  </si>
  <si>
    <t>金漉社区</t>
  </si>
  <si>
    <t>龙明</t>
  </si>
  <si>
    <t>儿子患病治疗费用巨大、在长沙打临工</t>
  </si>
  <si>
    <t>刘艳红</t>
  </si>
  <si>
    <t>2013年严重烧伤、照顾儿子住院治疗</t>
  </si>
  <si>
    <t>龙程浩</t>
  </si>
  <si>
    <t>急性淋巴细胞白血病</t>
  </si>
  <si>
    <t>刘学农</t>
  </si>
  <si>
    <t>与妻子离异独自一人抚养三个小孩、在家打临工</t>
  </si>
  <si>
    <t>大女儿</t>
  </si>
  <si>
    <t>刘妍</t>
  </si>
  <si>
    <t xml:space="preserve">金盆镇中学在读 </t>
  </si>
  <si>
    <t>小女儿</t>
  </si>
  <si>
    <t>刘一静</t>
  </si>
  <si>
    <t>金盆镇中心完小在读</t>
  </si>
  <si>
    <t>刘一涵</t>
  </si>
  <si>
    <t>李维</t>
  </si>
  <si>
    <t>精神二级重度残疾、单身一人</t>
  </si>
  <si>
    <t>陈勇</t>
  </si>
  <si>
    <t>病毒性肝炎慢性乙肝、颅脑占位、球后视神经炎、长期服药，妻子户口在村里女儿出嫁</t>
  </si>
  <si>
    <t>陈卫红</t>
  </si>
  <si>
    <t>2018年左脚因骑车摔伤在家休养，儿子患自闭症需康复治疗</t>
  </si>
  <si>
    <t>向晓蓉</t>
  </si>
  <si>
    <t>在家照顾患自闭症的儿子</t>
  </si>
  <si>
    <t>陈梓洋</t>
  </si>
  <si>
    <t>智力二级残疾</t>
  </si>
  <si>
    <t>殷休</t>
  </si>
  <si>
    <t>患强制性脊椎炎长期服药、无劳动能力,父母离异判给母亲庞燕红、庞燕红再婚广州</t>
  </si>
  <si>
    <t>父亲</t>
  </si>
  <si>
    <t>殷端云</t>
  </si>
  <si>
    <t>离异、在家照顾儿子</t>
  </si>
  <si>
    <t>汪玉兰</t>
  </si>
  <si>
    <t>无退休金、离异儿子判给丈夫、患多种疾病生活困难</t>
  </si>
  <si>
    <t>视同户主</t>
  </si>
  <si>
    <t>刘思婷</t>
  </si>
  <si>
    <t>肢体二级重度残疾</t>
  </si>
  <si>
    <t>张婷婷</t>
  </si>
  <si>
    <t>智力三级</t>
  </si>
  <si>
    <t>刘政</t>
  </si>
  <si>
    <t>精神二级重度残疾</t>
  </si>
  <si>
    <t>郭一波</t>
  </si>
  <si>
    <t>曹雪明</t>
  </si>
  <si>
    <t>涂建国</t>
  </si>
  <si>
    <t>患精神疾病、父母死亡、单身一人在外游荡</t>
  </si>
  <si>
    <t>刘鑫</t>
  </si>
  <si>
    <t>肢体一级重度残疾</t>
  </si>
  <si>
    <t>张润秀</t>
  </si>
  <si>
    <t>丈夫因癌过世、无退休金身体差，儿子高雄残疾户口在增福村</t>
  </si>
  <si>
    <t>刘春香</t>
  </si>
  <si>
    <t>离异独自抚养女儿、患腰椎突出和骨质增生</t>
  </si>
  <si>
    <t>李诗琪</t>
  </si>
  <si>
    <t>大学在读</t>
  </si>
  <si>
    <t>昌严</t>
  </si>
  <si>
    <t>范玉珍</t>
  </si>
  <si>
    <t>丧偶、年老多病无退休金</t>
  </si>
  <si>
    <t>李玉玉</t>
  </si>
  <si>
    <t>患多种疾病独自带儿子在长沙、无生活来源</t>
  </si>
  <si>
    <t>李民凡</t>
  </si>
  <si>
    <t>单亲家庭长沙在读</t>
  </si>
  <si>
    <t>刘村</t>
  </si>
  <si>
    <t>离异单身一人儿子判给妻子、下岗智力低无劳动能力</t>
  </si>
  <si>
    <t>丁建新</t>
  </si>
  <si>
    <t>听力一级重度残疾</t>
  </si>
  <si>
    <t>陈玲</t>
  </si>
  <si>
    <t>视力二级重度残疾</t>
  </si>
  <si>
    <t>徐利红</t>
  </si>
  <si>
    <t>单身一人精神二级残疾</t>
  </si>
  <si>
    <t>曹巧云</t>
  </si>
  <si>
    <t>肢体三级残疾、丈夫户口在大东口村</t>
  </si>
  <si>
    <t>余业彪</t>
  </si>
  <si>
    <t>部队伤残四级、视力三级残疾、离异</t>
  </si>
  <si>
    <t>付欢</t>
  </si>
  <si>
    <t>肢体三级残疾、丈夫及子女户口在沅江农村</t>
  </si>
  <si>
    <t>黄金俭</t>
  </si>
  <si>
    <t>单身一人、患抑郁症</t>
  </si>
  <si>
    <t>肖剑超</t>
  </si>
  <si>
    <t>打临工、妻子重病死亡治疗费用大儿子读技校</t>
  </si>
  <si>
    <t>肖骅</t>
  </si>
  <si>
    <t>在读技术学校</t>
  </si>
  <si>
    <t>陈军良</t>
  </si>
  <si>
    <t>肢体四级残疾、患骨质增生</t>
  </si>
  <si>
    <t>陈欣怡</t>
  </si>
  <si>
    <t>在读</t>
  </si>
  <si>
    <t>赵丹</t>
  </si>
  <si>
    <t>身体差</t>
  </si>
  <si>
    <t>高嫦艳</t>
  </si>
  <si>
    <t>赵志宏</t>
  </si>
  <si>
    <t>邹菊华</t>
  </si>
  <si>
    <t>离异单身一人儿子判给丈夫、患多种疾病无劳动能力</t>
  </si>
  <si>
    <t>庞红标</t>
  </si>
  <si>
    <t>单身一人、强制隔离戒毒期满回社区生活困难</t>
  </si>
  <si>
    <t>史国祥</t>
  </si>
  <si>
    <t>意外摔伤致小肠破裂穿孔、胸部闭合性损伤、肺挫伤等、离异，小孩在读</t>
  </si>
  <si>
    <t>史广然</t>
  </si>
  <si>
    <t>史鸿雁</t>
  </si>
  <si>
    <t>父母离异、大学在读、父亲重病</t>
  </si>
  <si>
    <t>倪君银</t>
  </si>
  <si>
    <t>单身一人、患化脓性脑膜炎、败血症、糖尿病酮症酸中毒、高血脂症等</t>
  </si>
  <si>
    <t>谭海军</t>
  </si>
  <si>
    <t>视力四级残疾、患糖尿病性增值性视网膜病变、玻璃体积血、高血压病3级极高危、中风后遗症，夫妻关系不好</t>
  </si>
  <si>
    <t>高少阳</t>
  </si>
  <si>
    <t>未婚、患高血压性肾病CKD5期尿毒症期、高血压3级很高危组、痛风等</t>
  </si>
  <si>
    <t>杨立英</t>
  </si>
  <si>
    <t>听力二级残疾无退休金、丈夫摔伤在家休养、女儿聋哑残疾已嫁外省</t>
  </si>
  <si>
    <t>金桥社区</t>
  </si>
  <si>
    <t>王婷</t>
  </si>
  <si>
    <t>听力二级无劳动能力</t>
  </si>
  <si>
    <t>罗瑷琳</t>
  </si>
  <si>
    <t>精神二级无劳动能力</t>
  </si>
  <si>
    <t>李晗</t>
  </si>
  <si>
    <t>宋琳</t>
  </si>
  <si>
    <t>王佳倩</t>
  </si>
  <si>
    <t>母亲</t>
  </si>
  <si>
    <t>张秋莲</t>
  </si>
  <si>
    <t>离异，小孩读书，负债重</t>
  </si>
  <si>
    <t>妹妹</t>
  </si>
  <si>
    <t>王佳瑶</t>
  </si>
  <si>
    <t>宋星满</t>
  </si>
  <si>
    <t>侏儒多病</t>
  </si>
  <si>
    <t>谭凤华</t>
  </si>
  <si>
    <t>智力障碍未办证</t>
  </si>
  <si>
    <t>宋唯歌</t>
  </si>
  <si>
    <t>智力二级</t>
  </si>
  <si>
    <t>沈辉跃</t>
  </si>
  <si>
    <t>重症胰腺炎</t>
  </si>
  <si>
    <t>粟显菊</t>
  </si>
  <si>
    <t>杨超</t>
  </si>
  <si>
    <t>余治华</t>
  </si>
  <si>
    <t>叶志辉</t>
  </si>
  <si>
    <t>离异，精神二级无劳动能力</t>
  </si>
  <si>
    <t>叶子进</t>
  </si>
  <si>
    <t>肖辉</t>
  </si>
  <si>
    <t>慢性肾衰透析妻儿户口在益阳</t>
  </si>
  <si>
    <t>陈群英</t>
  </si>
  <si>
    <t>离异高血压痛风</t>
  </si>
  <si>
    <t>彭刚华</t>
  </si>
  <si>
    <t>离婚，无儿女，皮肤癌</t>
  </si>
  <si>
    <t>吴安明</t>
  </si>
  <si>
    <t>夫妻无退休工资，妻精神病，家境困难</t>
  </si>
  <si>
    <t>苏汉莲</t>
  </si>
  <si>
    <t>毛瑞秋</t>
  </si>
  <si>
    <t>王晓年</t>
  </si>
  <si>
    <t>丧偶、多病年老无劳动能力</t>
  </si>
  <si>
    <t>周立群</t>
  </si>
  <si>
    <t>单身已人无子女、帕金森症无劳动能力</t>
  </si>
  <si>
    <t>周绍群</t>
  </si>
  <si>
    <t>单身已人无子女，肢体残疾</t>
  </si>
  <si>
    <t>刘云华</t>
  </si>
  <si>
    <t>肢体二级，无劳动能力</t>
  </si>
  <si>
    <t>吴彩莲</t>
  </si>
  <si>
    <t>丈夫患肝癌死亡、本人无业</t>
  </si>
  <si>
    <t>张墩厚</t>
  </si>
  <si>
    <t>智力二级丈夫户口沅江农村</t>
  </si>
  <si>
    <t>龙科旭</t>
  </si>
  <si>
    <t>宋海斌</t>
  </si>
  <si>
    <t>离异，直肠癌，儿子在读</t>
  </si>
  <si>
    <t>宋利</t>
  </si>
  <si>
    <t>曾秀英</t>
  </si>
  <si>
    <t>年老无退休</t>
  </si>
  <si>
    <t>符小平</t>
  </si>
  <si>
    <t>视力一级残疾、子女及爱人户口在益阳</t>
  </si>
  <si>
    <t>熊应球</t>
  </si>
  <si>
    <t>患慢性阻塞性肺病伴急性加重、重病单人保</t>
  </si>
  <si>
    <t>阳泽华</t>
  </si>
  <si>
    <t>患膀胱癌、糖尿病肾病、糖尿病视网膜病变</t>
  </si>
  <si>
    <t>刘伍红</t>
  </si>
  <si>
    <t>离异单身一人儿子判给妻子、患高危高血压三级</t>
  </si>
  <si>
    <t>鲁信仁</t>
  </si>
  <si>
    <t>父亲意外死亡、父母离异判给父亲母亲改嫁</t>
  </si>
  <si>
    <t>刘丽辉</t>
  </si>
  <si>
    <t>患脑溢血、高血压治疗费用大、生活不能自理，丈夫儿子户口在岳阳县、精神二级</t>
  </si>
  <si>
    <t>任卓</t>
  </si>
  <si>
    <t>精神二级残疾、长期服药</t>
  </si>
  <si>
    <t>高曙明</t>
  </si>
  <si>
    <t>单身一人、患高血压、无职业无收入来源</t>
  </si>
  <si>
    <t>彭翔宇</t>
  </si>
  <si>
    <t>父亲2008年病故后母亲离家出走至今无联系、初中在读</t>
  </si>
  <si>
    <t>父母2010年6月离婚协女方已放弃子女抚养权后父亲死亡母亲无联系、初中在读</t>
  </si>
  <si>
    <t>2023年千山红镇2月份城市低保花名册</t>
  </si>
  <si>
    <t>北汀社区</t>
  </si>
  <si>
    <t>蒋方来</t>
  </si>
  <si>
    <t>刘建辉</t>
  </si>
  <si>
    <t>妻</t>
  </si>
  <si>
    <t>傅定波</t>
  </si>
  <si>
    <t>周楚明</t>
  </si>
  <si>
    <t>李三元</t>
  </si>
  <si>
    <t>唐国斌</t>
  </si>
  <si>
    <t>宋云秀</t>
  </si>
  <si>
    <t>冷明轩</t>
  </si>
  <si>
    <t>王力</t>
  </si>
  <si>
    <t>胡欢</t>
  </si>
  <si>
    <t>肖文凯</t>
  </si>
  <si>
    <t>董相伶</t>
  </si>
  <si>
    <t>刘洋</t>
  </si>
  <si>
    <t>冯盈祥</t>
  </si>
  <si>
    <t>曹欣怡</t>
  </si>
  <si>
    <t>李昊宇</t>
  </si>
  <si>
    <t>青志飞</t>
  </si>
  <si>
    <t>宋红秀</t>
  </si>
  <si>
    <t>曹爱云</t>
  </si>
  <si>
    <t>向长英</t>
  </si>
  <si>
    <t>刘银秀</t>
  </si>
  <si>
    <t>黎姗姗</t>
  </si>
  <si>
    <t>孙浩波</t>
  </si>
  <si>
    <t>吴建华</t>
  </si>
  <si>
    <t>鲁三清</t>
  </si>
  <si>
    <t>吴鲁</t>
  </si>
  <si>
    <t>任建国</t>
  </si>
  <si>
    <t>袁洁</t>
  </si>
  <si>
    <t>刘璟</t>
  </si>
  <si>
    <t>钟建明</t>
  </si>
  <si>
    <t>蒋洁珍</t>
  </si>
  <si>
    <t>莫晓琴</t>
  </si>
  <si>
    <t>冯旗</t>
  </si>
  <si>
    <t>万强</t>
  </si>
  <si>
    <t>曹秀英</t>
  </si>
  <si>
    <t>徐志红</t>
  </si>
  <si>
    <t>李勇</t>
  </si>
  <si>
    <t>胡环</t>
  </si>
  <si>
    <t>熊凯</t>
  </si>
  <si>
    <t>厚南社区</t>
  </si>
  <si>
    <t>余小年</t>
  </si>
  <si>
    <t>杨柳</t>
  </si>
  <si>
    <t>谭燕红</t>
  </si>
  <si>
    <t>祝宇婷</t>
  </si>
  <si>
    <t xml:space="preserve">女 </t>
  </si>
  <si>
    <t>祝诗妍</t>
  </si>
  <si>
    <t>赵爱莲</t>
  </si>
  <si>
    <t>何学军</t>
  </si>
  <si>
    <t>周颖</t>
  </si>
  <si>
    <t>张银初</t>
  </si>
  <si>
    <t>曹祥云</t>
  </si>
  <si>
    <t>田可</t>
  </si>
  <si>
    <t>田震</t>
  </si>
  <si>
    <t>蔡菊香</t>
  </si>
  <si>
    <t>曹政斌</t>
  </si>
  <si>
    <t>张樱杰</t>
  </si>
  <si>
    <t>汤雯靖</t>
  </si>
  <si>
    <t>孙立波</t>
  </si>
  <si>
    <t>孙泽军</t>
  </si>
  <si>
    <t>邱安香</t>
  </si>
  <si>
    <t>曹祥元</t>
  </si>
  <si>
    <t>丁世兰</t>
  </si>
  <si>
    <t>刘炎雨</t>
  </si>
  <si>
    <t>刘光荣</t>
  </si>
  <si>
    <t>刘辉光</t>
  </si>
  <si>
    <t>周骏麟</t>
  </si>
  <si>
    <t>桥北社区</t>
  </si>
  <si>
    <t>阳建</t>
  </si>
  <si>
    <t>夏林辉</t>
  </si>
  <si>
    <t>伏建国</t>
  </si>
  <si>
    <t>徐伏珍</t>
  </si>
  <si>
    <t>朱四妹</t>
  </si>
  <si>
    <t>赵国华</t>
  </si>
  <si>
    <t>赵茂</t>
  </si>
  <si>
    <t>赵焰</t>
  </si>
  <si>
    <t>李爱华</t>
  </si>
  <si>
    <t>邓仕雨</t>
  </si>
  <si>
    <t>李慧</t>
  </si>
  <si>
    <t>高昆</t>
  </si>
  <si>
    <t>万三元</t>
  </si>
  <si>
    <t>王双龙</t>
  </si>
  <si>
    <t>吴明照</t>
  </si>
  <si>
    <t>刘翠</t>
  </si>
  <si>
    <t>吴志勇</t>
  </si>
  <si>
    <t>徐次兰</t>
  </si>
  <si>
    <t>吴顺达</t>
  </si>
  <si>
    <t>何平安</t>
  </si>
  <si>
    <t>孙志军</t>
  </si>
  <si>
    <t>孙缘</t>
  </si>
  <si>
    <t>张政华</t>
  </si>
  <si>
    <t>夏建群</t>
  </si>
  <si>
    <t>张文武</t>
  </si>
  <si>
    <t>谢若兵</t>
  </si>
  <si>
    <t>谢紫燕</t>
  </si>
  <si>
    <t>万建良</t>
  </si>
  <si>
    <t>余朝贵</t>
  </si>
  <si>
    <t>啊苦木里染</t>
  </si>
  <si>
    <t>余永萱</t>
  </si>
  <si>
    <t>余水会</t>
  </si>
  <si>
    <t>唐迎春</t>
  </si>
  <si>
    <t>蔡敏</t>
  </si>
  <si>
    <t>谭志鹏</t>
  </si>
  <si>
    <t>彭需勇</t>
  </si>
  <si>
    <t>南湾湖2023年2月份城镇低保花名册</t>
  </si>
  <si>
    <t>家庭住址</t>
  </si>
  <si>
    <t>户主姓名</t>
  </si>
  <si>
    <t>月保   障金</t>
  </si>
  <si>
    <t>曹美芝</t>
  </si>
  <si>
    <t>游元秀</t>
  </si>
  <si>
    <t>刘克枝</t>
  </si>
  <si>
    <t>杨乐群</t>
  </si>
  <si>
    <t>李旋清</t>
  </si>
  <si>
    <t>肖又云</t>
  </si>
  <si>
    <t>肖建保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</si>
</sst>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68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22"/>
      <color indexed="8"/>
      <name val="仿宋_GB2312"/>
      <charset val="134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sz val="10"/>
      <name val="宋体"/>
      <charset val="134"/>
    </font>
    <font>
      <sz val="12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  <scheme val="major"/>
    </font>
    <font>
      <b/>
      <sz val="16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9"/>
      <name val="宋体"/>
      <charset val="134"/>
    </font>
    <font>
      <sz val="9"/>
      <color rgb="FF00B05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B050"/>
      <name val="宋体"/>
      <charset val="134"/>
      <scheme val="minor"/>
    </font>
    <font>
      <b/>
      <sz val="24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9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Arial"/>
      <charset val="0"/>
    </font>
    <font>
      <sz val="11"/>
      <name val="宋体"/>
      <charset val="0"/>
    </font>
    <font>
      <sz val="9"/>
      <name val="Arial"/>
      <charset val="0"/>
    </font>
    <font>
      <sz val="9"/>
      <color theme="1"/>
      <name val="宋体"/>
      <charset val="134"/>
    </font>
    <font>
      <b/>
      <sz val="9"/>
      <name val="Arial"/>
      <charset val="0"/>
    </font>
    <font>
      <sz val="9"/>
      <name val="宋体"/>
      <charset val="0"/>
    </font>
    <font>
      <sz val="11"/>
      <color indexed="8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b/>
      <sz val="18"/>
      <name val="仿宋_GB2312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7" fillId="13" borderId="17" applyNumberFormat="0" applyAlignment="0" applyProtection="0">
      <alignment vertical="center"/>
    </xf>
    <xf numFmtId="0" fontId="58" fillId="13" borderId="13" applyNumberFormat="0" applyAlignment="0" applyProtection="0">
      <alignment vertical="center"/>
    </xf>
    <xf numFmtId="0" fontId="59" fillId="14" borderId="18" applyNumberForma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64" fillId="0" borderId="0"/>
    <xf numFmtId="0" fontId="9" fillId="0" borderId="0" applyProtection="0">
      <alignment vertical="center"/>
    </xf>
    <xf numFmtId="0" fontId="65" fillId="0" borderId="0">
      <alignment vertical="center"/>
    </xf>
    <xf numFmtId="0" fontId="40" fillId="0" borderId="0"/>
    <xf numFmtId="0" fontId="9" fillId="0" borderId="0" applyProtection="0">
      <alignment vertical="center"/>
    </xf>
    <xf numFmtId="0" fontId="40" fillId="0" borderId="0" applyNumberFormat="0" applyFont="0" applyFill="0" applyBorder="0" applyAlignment="0" applyProtection="0"/>
    <xf numFmtId="0" fontId="44" fillId="0" borderId="0">
      <alignment vertical="center"/>
    </xf>
  </cellStyleXfs>
  <cellXfs count="18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 wrapText="1"/>
    </xf>
    <xf numFmtId="49" fontId="5" fillId="0" borderId="2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12" fillId="0" borderId="9" xfId="52" applyFont="1" applyFill="1" applyBorder="1" applyAlignment="1" applyProtection="1">
      <alignment horizontal="center" vertical="center" wrapText="1"/>
    </xf>
    <xf numFmtId="0" fontId="12" fillId="0" borderId="3" xfId="52" applyFont="1" applyFill="1" applyBorder="1" applyAlignment="1" applyProtection="1">
      <alignment horizontal="center" vertical="center" wrapText="1"/>
    </xf>
    <xf numFmtId="0" fontId="12" fillId="0" borderId="2" xfId="52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176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17" fillId="0" borderId="2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 wrapText="1"/>
    </xf>
    <xf numFmtId="0" fontId="17" fillId="0" borderId="12" xfId="0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26" fillId="0" borderId="0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left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27" fillId="0" borderId="2" xfId="0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24" fillId="0" borderId="2" xfId="0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center" vertical="center" wrapText="1"/>
    </xf>
    <xf numFmtId="49" fontId="29" fillId="0" borderId="2" xfId="0" applyNumberFormat="1" applyFont="1" applyFill="1" applyBorder="1" applyAlignment="1" applyProtection="1">
      <alignment horizontal="center" vertical="center" wrapText="1"/>
    </xf>
    <xf numFmtId="0" fontId="29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76" fontId="14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28" fillId="0" borderId="4" xfId="0" applyFont="1" applyFill="1" applyBorder="1" applyAlignment="1" applyProtection="1">
      <alignment horizontal="center" vertical="center"/>
    </xf>
    <xf numFmtId="0" fontId="24" fillId="0" borderId="4" xfId="0" applyFont="1" applyFill="1" applyBorder="1" applyAlignment="1" applyProtection="1">
      <alignment horizontal="center" vertical="center"/>
    </xf>
    <xf numFmtId="0" fontId="24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29" fillId="0" borderId="4" xfId="0" applyNumberFormat="1" applyFont="1" applyFill="1" applyBorder="1" applyAlignment="1" applyProtection="1">
      <alignment horizontal="center" vertical="center" wrapText="1"/>
    </xf>
    <xf numFmtId="49" fontId="29" fillId="0" borderId="3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49" fontId="29" fillId="0" borderId="9" xfId="0" applyNumberFormat="1" applyFont="1" applyFill="1" applyBorder="1" applyAlignment="1" applyProtection="1">
      <alignment horizontal="center" vertical="center" wrapText="1"/>
    </xf>
    <xf numFmtId="0" fontId="27" fillId="0" borderId="2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176" fontId="32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3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 applyProtection="1">
      <alignment horizontal="center" vertical="center"/>
    </xf>
    <xf numFmtId="49" fontId="18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3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 applyProtection="1">
      <alignment horizontal="center" vertical="center" wrapText="1"/>
    </xf>
    <xf numFmtId="0" fontId="34" fillId="0" borderId="2" xfId="0" applyFont="1" applyFill="1" applyBorder="1" applyAlignment="1" applyProtection="1">
      <alignment horizontal="center" vertical="center"/>
    </xf>
    <xf numFmtId="49" fontId="18" fillId="0" borderId="2" xfId="0" applyNumberFormat="1" applyFont="1" applyFill="1" applyBorder="1" applyAlignment="1" applyProtection="1">
      <alignment horizontal="center" vertical="center"/>
    </xf>
    <xf numFmtId="0" fontId="18" fillId="0" borderId="2" xfId="55" applyFont="1" applyFill="1" applyBorder="1" applyAlignment="1" applyProtection="1">
      <alignment horizontal="center" vertical="center"/>
    </xf>
    <xf numFmtId="0" fontId="18" fillId="0" borderId="2" xfId="3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35" fillId="0" borderId="2" xfId="0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18" fillId="0" borderId="2" xfId="51" applyNumberFormat="1" applyFont="1" applyFill="1" applyBorder="1" applyAlignment="1">
      <alignment horizontal="center" vertical="center" wrapText="1"/>
    </xf>
    <xf numFmtId="49" fontId="30" fillId="0" borderId="2" xfId="51" applyNumberFormat="1" applyFont="1" applyFill="1" applyBorder="1" applyAlignment="1">
      <alignment horizontal="center" vertical="center" wrapText="1"/>
    </xf>
    <xf numFmtId="0" fontId="14" fillId="0" borderId="2" xfId="51" applyNumberFormat="1" applyFont="1" applyFill="1" applyBorder="1" applyAlignment="1">
      <alignment horizontal="center" vertical="center" wrapText="1"/>
    </xf>
    <xf numFmtId="49" fontId="18" fillId="0" borderId="2" xfId="51" applyNumberFormat="1" applyFont="1" applyFill="1" applyBorder="1" applyAlignment="1">
      <alignment horizontal="center" vertical="center" wrapText="1"/>
    </xf>
    <xf numFmtId="49" fontId="18" fillId="0" borderId="2" xfId="54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left" vertical="center"/>
    </xf>
    <xf numFmtId="0" fontId="35" fillId="0" borderId="2" xfId="0" applyNumberFormat="1" applyFont="1" applyFill="1" applyBorder="1" applyAlignment="1" applyProtection="1">
      <alignment horizontal="center" vertical="center"/>
    </xf>
    <xf numFmtId="0" fontId="36" fillId="0" borderId="2" xfId="0" applyFont="1" applyFill="1" applyBorder="1" applyAlignment="1" applyProtection="1">
      <alignment horizontal="center" vertical="center"/>
    </xf>
    <xf numFmtId="49" fontId="18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18" fillId="0" borderId="4" xfId="3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0" fontId="14" fillId="2" borderId="2" xfId="0" applyNumberFormat="1" applyFont="1" applyFill="1" applyBorder="1" applyAlignment="1" applyProtection="1">
      <alignment horizontal="center" vertical="center" wrapText="1"/>
    </xf>
    <xf numFmtId="0" fontId="35" fillId="0" borderId="4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vertical="center"/>
    </xf>
    <xf numFmtId="0" fontId="35" fillId="0" borderId="3" xfId="0" applyFont="1" applyFill="1" applyBorder="1" applyAlignment="1" applyProtection="1">
      <alignment horizontal="center" vertical="center" wrapText="1"/>
    </xf>
    <xf numFmtId="0" fontId="35" fillId="0" borderId="9" xfId="0" applyFont="1" applyFill="1" applyBorder="1" applyAlignment="1" applyProtection="1">
      <alignment horizontal="center" vertical="center" wrapText="1"/>
    </xf>
    <xf numFmtId="0" fontId="37" fillId="0" borderId="2" xfId="0" applyNumberFormat="1" applyFont="1" applyFill="1" applyBorder="1" applyAlignment="1" applyProtection="1">
      <alignment horizontal="center" vertical="center"/>
    </xf>
    <xf numFmtId="0" fontId="35" fillId="0" borderId="2" xfId="0" applyFont="1" applyFill="1" applyBorder="1" applyAlignment="1" applyProtection="1">
      <alignment horizontal="center" vertical="center"/>
    </xf>
    <xf numFmtId="0" fontId="35" fillId="0" borderId="2" xfId="0" applyFont="1" applyFill="1" applyBorder="1" applyAlignment="1" applyProtection="1">
      <alignment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vertical="center" wrapText="1"/>
    </xf>
    <xf numFmtId="0" fontId="31" fillId="0" borderId="2" xfId="0" applyFont="1" applyFill="1" applyBorder="1" applyAlignment="1" applyProtection="1">
      <alignment horizontal="center" vertical="center"/>
    </xf>
    <xf numFmtId="49" fontId="38" fillId="0" borderId="12" xfId="0" applyNumberFormat="1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 applyProtection="1">
      <alignment horizontal="center" vertical="center"/>
    </xf>
    <xf numFmtId="176" fontId="32" fillId="0" borderId="2" xfId="0" applyNumberFormat="1" applyFont="1" applyFill="1" applyBorder="1" applyAlignment="1" applyProtection="1">
      <alignment horizontal="center" vertical="center"/>
    </xf>
    <xf numFmtId="0" fontId="39" fillId="0" borderId="2" xfId="0" applyNumberFormat="1" applyFont="1" applyFill="1" applyBorder="1" applyAlignment="1" applyProtection="1">
      <alignment horizontal="center" vertical="center"/>
    </xf>
    <xf numFmtId="176" fontId="40" fillId="0" borderId="2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 applyAlignment="1">
      <alignment vertical="center" wrapText="1"/>
    </xf>
    <xf numFmtId="0" fontId="41" fillId="0" borderId="0" xfId="0" applyFont="1" applyFill="1" applyBorder="1" applyAlignment="1" applyProtection="1">
      <alignment horizontal="center" vertical="center" wrapText="1"/>
    </xf>
    <xf numFmtId="31" fontId="42" fillId="0" borderId="0" xfId="0" applyNumberFormat="1" applyFont="1" applyFill="1" applyAlignment="1">
      <alignment horizontal="left" vertical="center" wrapText="1"/>
    </xf>
    <xf numFmtId="0" fontId="43" fillId="0" borderId="2" xfId="0" applyFont="1" applyFill="1" applyBorder="1" applyAlignment="1" applyProtection="1">
      <alignment horizontal="center" vertical="center" wrapText="1"/>
    </xf>
    <xf numFmtId="0" fontId="44" fillId="0" borderId="2" xfId="3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0" fontId="44" fillId="0" borderId="2" xfId="0" applyFont="1" applyFill="1" applyBorder="1" applyAlignment="1" applyProtection="1">
      <alignment horizontal="center" vertical="center" wrapText="1"/>
    </xf>
    <xf numFmtId="176" fontId="33" fillId="0" borderId="2" xfId="0" applyNumberFormat="1" applyFont="1" applyFill="1" applyBorder="1" applyAlignment="1" applyProtection="1">
      <alignment horizontal="center" vertical="center"/>
    </xf>
    <xf numFmtId="177" fontId="44" fillId="0" borderId="2" xfId="0" applyNumberFormat="1" applyFont="1" applyFill="1" applyBorder="1" applyAlignment="1" applyProtection="1">
      <alignment horizontal="center" vertical="center" wrapText="1"/>
    </xf>
    <xf numFmtId="0" fontId="44" fillId="0" borderId="2" xfId="0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43" fillId="0" borderId="2" xfId="0" applyNumberFormat="1" applyFont="1" applyFill="1" applyBorder="1" applyAlignment="1" applyProtection="1">
      <alignment horizontal="center" vertical="center" wrapText="1"/>
    </xf>
    <xf numFmtId="0" fontId="44" fillId="0" borderId="2" xfId="0" applyNumberFormat="1" applyFont="1" applyFill="1" applyBorder="1" applyAlignment="1" applyProtection="1">
      <alignment horizontal="center" vertical="center" wrapText="1"/>
    </xf>
    <xf numFmtId="0" fontId="44" fillId="0" borderId="2" xfId="0" applyFont="1" applyFill="1" applyBorder="1" applyAlignment="1" applyProtection="1">
      <alignment horizontal="center" vertical="center"/>
    </xf>
    <xf numFmtId="0" fontId="43" fillId="0" borderId="0" xfId="0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401" xfId="48"/>
    <cellStyle name="40% - 强调文字颜色 6" xfId="49" builtinId="51"/>
    <cellStyle name="60% - 强调文字颜色 6" xfId="50" builtinId="52"/>
    <cellStyle name="常规 2" xfId="51"/>
    <cellStyle name="常规 7" xfId="52"/>
    <cellStyle name="常规_Sheet1_1" xfId="53"/>
    <cellStyle name="常规 3" xfId="54"/>
    <cellStyle name="常规 5" xfId="55"/>
    <cellStyle name="常规 4" xfId="56"/>
    <cellStyle name="常规 11" xfId="5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D7" sqref="D7"/>
    </sheetView>
  </sheetViews>
  <sheetFormatPr defaultColWidth="17.5" defaultRowHeight="26" customHeight="1" outlineLevelCol="5"/>
  <cols>
    <col min="1" max="1" width="9" style="164" customWidth="1"/>
    <col min="2" max="2" width="25.5" style="164" customWidth="1"/>
    <col min="3" max="3" width="18.5" style="165" customWidth="1"/>
    <col min="4" max="4" width="17.75" style="165" customWidth="1"/>
    <col min="5" max="5" width="18.75" style="165" customWidth="1"/>
    <col min="6" max="6" width="17.5" style="165" customWidth="1"/>
    <col min="7" max="16369" width="17.5" style="164" customWidth="1"/>
    <col min="16370" max="16384" width="17.5" style="164"/>
  </cols>
  <sheetData>
    <row r="1" s="164" customFormat="1" customHeight="1" spans="1:6">
      <c r="A1" s="166" t="s">
        <v>0</v>
      </c>
      <c r="B1" s="166"/>
      <c r="C1" s="166"/>
      <c r="D1" s="166"/>
      <c r="E1" s="166"/>
      <c r="F1" s="166"/>
    </row>
    <row r="2" s="164" customFormat="1" ht="36" customHeight="1" spans="1:6">
      <c r="A2" s="167" t="s">
        <v>1</v>
      </c>
      <c r="B2" s="167"/>
      <c r="C2" s="167"/>
      <c r="D2" s="167"/>
      <c r="E2" s="167"/>
      <c r="F2" s="167"/>
    </row>
    <row r="3" s="164" customFormat="1" ht="33" customHeight="1" spans="1:6">
      <c r="A3" s="168" t="s">
        <v>2</v>
      </c>
      <c r="B3" s="168" t="s">
        <v>3</v>
      </c>
      <c r="C3" s="168" t="s">
        <v>4</v>
      </c>
      <c r="D3" s="168" t="s">
        <v>5</v>
      </c>
      <c r="E3" s="169" t="s">
        <v>6</v>
      </c>
      <c r="F3" s="170" t="s">
        <v>7</v>
      </c>
    </row>
    <row r="4" s="164" customFormat="1" customHeight="1" spans="1:6">
      <c r="A4" s="168">
        <v>1</v>
      </c>
      <c r="B4" s="168" t="s">
        <v>8</v>
      </c>
      <c r="C4" s="171">
        <v>87</v>
      </c>
      <c r="D4" s="172">
        <v>107</v>
      </c>
      <c r="E4" s="172">
        <v>42770</v>
      </c>
      <c r="F4" s="173">
        <f t="shared" ref="F4:F9" si="0">E4/D4</f>
        <v>399.719626168224</v>
      </c>
    </row>
    <row r="5" s="164" customFormat="1" customHeight="1" spans="1:6">
      <c r="A5" s="168">
        <v>2</v>
      </c>
      <c r="B5" s="168" t="s">
        <v>9</v>
      </c>
      <c r="C5" s="171">
        <v>56</v>
      </c>
      <c r="D5" s="174">
        <v>67</v>
      </c>
      <c r="E5" s="175">
        <v>26440</v>
      </c>
      <c r="F5" s="173">
        <f t="shared" si="0"/>
        <v>394.626865671642</v>
      </c>
    </row>
    <row r="6" s="164" customFormat="1" customHeight="1" spans="1:6">
      <c r="A6" s="168">
        <v>3</v>
      </c>
      <c r="B6" s="176" t="s">
        <v>10</v>
      </c>
      <c r="C6" s="177">
        <v>71</v>
      </c>
      <c r="D6" s="177">
        <v>95</v>
      </c>
      <c r="E6" s="177">
        <v>38980</v>
      </c>
      <c r="F6" s="173">
        <f t="shared" si="0"/>
        <v>410.315789473684</v>
      </c>
    </row>
    <row r="7" s="164" customFormat="1" customHeight="1" spans="1:6">
      <c r="A7" s="176">
        <v>4</v>
      </c>
      <c r="B7" s="176" t="s">
        <v>11</v>
      </c>
      <c r="C7" s="177">
        <v>74</v>
      </c>
      <c r="D7" s="177">
        <v>101</v>
      </c>
      <c r="E7" s="177">
        <v>41140</v>
      </c>
      <c r="F7" s="173">
        <f t="shared" si="0"/>
        <v>407.326732673267</v>
      </c>
    </row>
    <row r="8" s="164" customFormat="1" customHeight="1" spans="1:6">
      <c r="A8" s="168">
        <v>5</v>
      </c>
      <c r="B8" s="168" t="s">
        <v>12</v>
      </c>
      <c r="C8" s="171">
        <v>6</v>
      </c>
      <c r="D8" s="178">
        <v>8</v>
      </c>
      <c r="E8" s="178">
        <v>3440</v>
      </c>
      <c r="F8" s="173">
        <f t="shared" si="0"/>
        <v>430</v>
      </c>
    </row>
    <row r="9" s="164" customFormat="1" customHeight="1" spans="1:6">
      <c r="A9" s="168"/>
      <c r="B9" s="168" t="s">
        <v>13</v>
      </c>
      <c r="C9" s="177">
        <f>SUM(C4:C8)</f>
        <v>294</v>
      </c>
      <c r="D9" s="177">
        <f>SUM(D4:D8)</f>
        <v>378</v>
      </c>
      <c r="E9" s="177">
        <f>SUM(E4:E8)</f>
        <v>152770</v>
      </c>
      <c r="F9" s="173">
        <f t="shared" si="0"/>
        <v>404.153439153439</v>
      </c>
    </row>
    <row r="10" s="164" customFormat="1" customHeight="1" spans="1:6">
      <c r="A10" s="179" t="s">
        <v>14</v>
      </c>
      <c r="B10" s="179"/>
      <c r="C10" s="179"/>
      <c r="D10" s="179"/>
      <c r="E10" s="179"/>
      <c r="F10" s="179"/>
    </row>
    <row r="11" s="164" customFormat="1" customHeight="1" spans="1:6">
      <c r="A11" s="179"/>
      <c r="B11" s="179"/>
      <c r="C11" s="179"/>
      <c r="D11" s="179"/>
      <c r="E11" s="179"/>
      <c r="F11" s="179"/>
    </row>
  </sheetData>
  <mergeCells count="3">
    <mergeCell ref="A1:F1"/>
    <mergeCell ref="A2:F2"/>
    <mergeCell ref="A10:F11"/>
  </mergeCells>
  <pageMargins left="1.29097222222222" right="0.700694444444445" top="1.34236111111111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4"/>
  <sheetViews>
    <sheetView workbookViewId="0">
      <selection activeCell="B2" sqref="B$1:B$1048576"/>
    </sheetView>
  </sheetViews>
  <sheetFormatPr defaultColWidth="8.1" defaultRowHeight="18" customHeight="1"/>
  <cols>
    <col min="1" max="1" width="4.1" style="117" customWidth="1"/>
    <col min="2" max="2" width="9" style="118" customWidth="1"/>
    <col min="3" max="3" width="6.875" style="118" customWidth="1"/>
    <col min="4" max="4" width="4.275" style="118" customWidth="1"/>
    <col min="5" max="5" width="6.19166666666667" style="119" customWidth="1"/>
    <col min="6" max="6" width="5.625" style="120" customWidth="1"/>
    <col min="7" max="7" width="6.75" style="118" customWidth="1"/>
    <col min="8" max="8" width="35.25" style="117" customWidth="1"/>
    <col min="9" max="16384" width="8.1" style="116"/>
  </cols>
  <sheetData>
    <row r="1" s="114" customFormat="1" ht="42" customHeight="1" spans="1:8">
      <c r="A1" s="54" t="s">
        <v>15</v>
      </c>
      <c r="B1" s="54"/>
      <c r="C1" s="54"/>
      <c r="D1" s="54"/>
      <c r="E1" s="54"/>
      <c r="F1" s="121"/>
      <c r="G1" s="54"/>
      <c r="H1" s="54"/>
    </row>
    <row r="2" s="115" customFormat="1" ht="33" customHeight="1" spans="1:8">
      <c r="A2" s="58" t="s">
        <v>2</v>
      </c>
      <c r="B2" s="58" t="s">
        <v>16</v>
      </c>
      <c r="C2" s="58" t="s">
        <v>17</v>
      </c>
      <c r="D2" s="58" t="s">
        <v>18</v>
      </c>
      <c r="E2" s="58" t="s">
        <v>19</v>
      </c>
      <c r="F2" s="122" t="s">
        <v>20</v>
      </c>
      <c r="G2" s="123" t="s">
        <v>21</v>
      </c>
      <c r="H2" s="58" t="s">
        <v>22</v>
      </c>
    </row>
    <row r="3" s="115" customFormat="1" ht="20" customHeight="1" spans="1:8">
      <c r="A3" s="124">
        <v>1</v>
      </c>
      <c r="B3" s="125" t="s">
        <v>23</v>
      </c>
      <c r="C3" s="125" t="s">
        <v>24</v>
      </c>
      <c r="D3" s="67" t="s">
        <v>25</v>
      </c>
      <c r="E3" s="67" t="s">
        <v>26</v>
      </c>
      <c r="F3" s="62">
        <v>1</v>
      </c>
      <c r="G3" s="126">
        <v>430</v>
      </c>
      <c r="H3" s="127"/>
    </row>
    <row r="4" s="114" customFormat="1" ht="20" customHeight="1" spans="1:8">
      <c r="A4" s="124">
        <v>2</v>
      </c>
      <c r="B4" s="125" t="s">
        <v>23</v>
      </c>
      <c r="C4" s="125" t="s">
        <v>27</v>
      </c>
      <c r="D4" s="67" t="s">
        <v>28</v>
      </c>
      <c r="E4" s="67" t="s">
        <v>26</v>
      </c>
      <c r="F4" s="62">
        <v>1</v>
      </c>
      <c r="G4" s="126">
        <v>430</v>
      </c>
      <c r="H4" s="128"/>
    </row>
    <row r="5" s="114" customFormat="1" ht="20" customHeight="1" spans="1:8">
      <c r="A5" s="124">
        <v>3</v>
      </c>
      <c r="B5" s="125" t="s">
        <v>23</v>
      </c>
      <c r="C5" s="125" t="s">
        <v>29</v>
      </c>
      <c r="D5" s="67" t="s">
        <v>25</v>
      </c>
      <c r="E5" s="67" t="s">
        <v>26</v>
      </c>
      <c r="F5" s="62">
        <v>1</v>
      </c>
      <c r="G5" s="126">
        <v>430</v>
      </c>
      <c r="H5" s="127"/>
    </row>
    <row r="6" s="114" customFormat="1" ht="20" customHeight="1" spans="1:8">
      <c r="A6" s="124">
        <v>4</v>
      </c>
      <c r="B6" s="125" t="s">
        <v>23</v>
      </c>
      <c r="C6" s="125" t="s">
        <v>30</v>
      </c>
      <c r="D6" s="67" t="e">
        <f>IF(MOD(MID(#REF!,17,1),2),"男","女")</f>
        <v>#REF!</v>
      </c>
      <c r="E6" s="67" t="s">
        <v>26</v>
      </c>
      <c r="F6" s="62">
        <v>1</v>
      </c>
      <c r="G6" s="126">
        <v>430</v>
      </c>
      <c r="H6" s="127"/>
    </row>
    <row r="7" s="114" customFormat="1" ht="20" customHeight="1" spans="1:8">
      <c r="A7" s="124">
        <v>5</v>
      </c>
      <c r="B7" s="125" t="s">
        <v>23</v>
      </c>
      <c r="C7" s="125" t="s">
        <v>31</v>
      </c>
      <c r="D7" s="67" t="s">
        <v>28</v>
      </c>
      <c r="E7" s="67" t="s">
        <v>26</v>
      </c>
      <c r="F7" s="62">
        <v>1</v>
      </c>
      <c r="G7" s="126">
        <v>430</v>
      </c>
      <c r="H7" s="127"/>
    </row>
    <row r="8" s="114" customFormat="1" ht="20" customHeight="1" spans="1:8">
      <c r="A8" s="124">
        <v>6</v>
      </c>
      <c r="B8" s="125" t="s">
        <v>23</v>
      </c>
      <c r="C8" s="125" t="s">
        <v>32</v>
      </c>
      <c r="D8" s="67" t="s">
        <v>28</v>
      </c>
      <c r="E8" s="67" t="s">
        <v>26</v>
      </c>
      <c r="F8" s="62">
        <v>2</v>
      </c>
      <c r="G8" s="126">
        <v>860</v>
      </c>
      <c r="H8" s="128"/>
    </row>
    <row r="9" s="114" customFormat="1" ht="20" customHeight="1" spans="1:8">
      <c r="A9" s="124"/>
      <c r="B9" s="125"/>
      <c r="C9" s="125" t="s">
        <v>33</v>
      </c>
      <c r="D9" s="67" t="s">
        <v>28</v>
      </c>
      <c r="E9" s="67" t="s">
        <v>34</v>
      </c>
      <c r="F9" s="62"/>
      <c r="G9" s="126"/>
      <c r="H9" s="128"/>
    </row>
    <row r="10" s="114" customFormat="1" ht="20" customHeight="1" spans="1:8">
      <c r="A10" s="67">
        <v>7</v>
      </c>
      <c r="B10" s="67" t="s">
        <v>23</v>
      </c>
      <c r="C10" s="129" t="s">
        <v>35</v>
      </c>
      <c r="D10" s="66" t="e">
        <f>IF(MOD(MID(#REF!,17,1),2),"男","女")</f>
        <v>#REF!</v>
      </c>
      <c r="E10" s="66" t="s">
        <v>26</v>
      </c>
      <c r="F10" s="62">
        <v>2</v>
      </c>
      <c r="G10" s="126">
        <v>760</v>
      </c>
      <c r="H10" s="57"/>
    </row>
    <row r="11" s="114" customFormat="1" ht="20" customHeight="1" spans="1:8">
      <c r="A11" s="67"/>
      <c r="B11" s="67"/>
      <c r="C11" s="129" t="s">
        <v>36</v>
      </c>
      <c r="D11" s="66" t="s">
        <v>25</v>
      </c>
      <c r="E11" s="66" t="s">
        <v>37</v>
      </c>
      <c r="F11" s="62"/>
      <c r="G11" s="130"/>
      <c r="H11" s="57"/>
    </row>
    <row r="12" s="114" customFormat="1" ht="20" customHeight="1" spans="1:9">
      <c r="A12" s="67">
        <v>8</v>
      </c>
      <c r="B12" s="125" t="s">
        <v>23</v>
      </c>
      <c r="C12" s="125" t="s">
        <v>38</v>
      </c>
      <c r="D12" s="66" t="s">
        <v>25</v>
      </c>
      <c r="E12" s="66" t="s">
        <v>26</v>
      </c>
      <c r="F12" s="122">
        <v>3</v>
      </c>
      <c r="G12" s="131">
        <v>1290</v>
      </c>
      <c r="H12" s="66"/>
      <c r="I12" s="140"/>
    </row>
    <row r="13" s="114" customFormat="1" ht="20" customHeight="1" spans="1:9">
      <c r="A13" s="67"/>
      <c r="B13" s="125"/>
      <c r="C13" s="125" t="s">
        <v>39</v>
      </c>
      <c r="D13" s="66" t="s">
        <v>28</v>
      </c>
      <c r="E13" s="66" t="s">
        <v>40</v>
      </c>
      <c r="F13" s="122"/>
      <c r="G13" s="131"/>
      <c r="H13" s="66"/>
      <c r="I13" s="140"/>
    </row>
    <row r="14" s="114" customFormat="1" ht="20" customHeight="1" spans="1:9">
      <c r="A14" s="67"/>
      <c r="B14" s="125"/>
      <c r="C14" s="125" t="s">
        <v>41</v>
      </c>
      <c r="D14" s="66" t="s">
        <v>25</v>
      </c>
      <c r="E14" s="66" t="s">
        <v>42</v>
      </c>
      <c r="F14" s="122"/>
      <c r="G14" s="131"/>
      <c r="H14" s="66"/>
      <c r="I14" s="140"/>
    </row>
    <row r="15" s="114" customFormat="1" ht="20" customHeight="1" spans="1:8">
      <c r="A15" s="124">
        <v>9</v>
      </c>
      <c r="B15" s="129" t="s">
        <v>43</v>
      </c>
      <c r="C15" s="129" t="s">
        <v>44</v>
      </c>
      <c r="D15" s="129" t="s">
        <v>28</v>
      </c>
      <c r="E15" s="67" t="s">
        <v>26</v>
      </c>
      <c r="F15" s="62">
        <v>1</v>
      </c>
      <c r="G15" s="126">
        <v>430</v>
      </c>
      <c r="H15" s="128"/>
    </row>
    <row r="16" s="114" customFormat="1" ht="20" customHeight="1" spans="1:8">
      <c r="A16" s="124">
        <v>10</v>
      </c>
      <c r="B16" s="129" t="s">
        <v>43</v>
      </c>
      <c r="C16" s="129" t="s">
        <v>45</v>
      </c>
      <c r="D16" s="129" t="s">
        <v>25</v>
      </c>
      <c r="E16" s="67" t="s">
        <v>26</v>
      </c>
      <c r="F16" s="62">
        <v>1</v>
      </c>
      <c r="G16" s="126">
        <v>430</v>
      </c>
      <c r="H16" s="128"/>
    </row>
    <row r="17" s="114" customFormat="1" ht="20" customHeight="1" spans="1:8">
      <c r="A17" s="124">
        <v>11</v>
      </c>
      <c r="B17" s="129" t="s">
        <v>43</v>
      </c>
      <c r="C17" s="125" t="s">
        <v>46</v>
      </c>
      <c r="D17" s="129" t="s">
        <v>25</v>
      </c>
      <c r="E17" s="67" t="s">
        <v>26</v>
      </c>
      <c r="F17" s="62">
        <v>1</v>
      </c>
      <c r="G17" s="126">
        <v>430</v>
      </c>
      <c r="H17" s="128"/>
    </row>
    <row r="18" s="114" customFormat="1" ht="20" customHeight="1" spans="1:8">
      <c r="A18" s="124">
        <v>12</v>
      </c>
      <c r="B18" s="129" t="s">
        <v>43</v>
      </c>
      <c r="C18" s="125" t="s">
        <v>47</v>
      </c>
      <c r="D18" s="129" t="s">
        <v>25</v>
      </c>
      <c r="E18" s="129" t="s">
        <v>26</v>
      </c>
      <c r="F18" s="62">
        <v>2</v>
      </c>
      <c r="G18" s="126">
        <v>860</v>
      </c>
      <c r="H18" s="128"/>
    </row>
    <row r="19" s="114" customFormat="1" ht="20" customHeight="1" spans="1:8">
      <c r="A19" s="124"/>
      <c r="B19" s="129"/>
      <c r="C19" s="129" t="s">
        <v>48</v>
      </c>
      <c r="D19" s="129" t="s">
        <v>28</v>
      </c>
      <c r="E19" s="129" t="s">
        <v>49</v>
      </c>
      <c r="F19" s="62"/>
      <c r="G19" s="132"/>
      <c r="H19" s="128"/>
    </row>
    <row r="20" s="114" customFormat="1" ht="20" customHeight="1" spans="1:8">
      <c r="A20" s="124">
        <v>13</v>
      </c>
      <c r="B20" s="129" t="s">
        <v>43</v>
      </c>
      <c r="C20" s="125" t="s">
        <v>50</v>
      </c>
      <c r="D20" s="129" t="s">
        <v>25</v>
      </c>
      <c r="E20" s="67" t="s">
        <v>26</v>
      </c>
      <c r="F20" s="62">
        <v>1</v>
      </c>
      <c r="G20" s="126">
        <v>430</v>
      </c>
      <c r="H20" s="128"/>
    </row>
    <row r="21" s="114" customFormat="1" ht="20" customHeight="1" spans="1:8">
      <c r="A21" s="124">
        <v>14</v>
      </c>
      <c r="B21" s="129" t="s">
        <v>43</v>
      </c>
      <c r="C21" s="125" t="s">
        <v>51</v>
      </c>
      <c r="D21" s="129" t="s">
        <v>28</v>
      </c>
      <c r="E21" s="67" t="s">
        <v>26</v>
      </c>
      <c r="F21" s="62">
        <v>1</v>
      </c>
      <c r="G21" s="126">
        <v>430</v>
      </c>
      <c r="H21" s="128"/>
    </row>
    <row r="22" s="114" customFormat="1" ht="20" customHeight="1" spans="1:8">
      <c r="A22" s="124">
        <v>15</v>
      </c>
      <c r="B22" s="129" t="s">
        <v>43</v>
      </c>
      <c r="C22" s="125" t="s">
        <v>52</v>
      </c>
      <c r="D22" s="129" t="s">
        <v>25</v>
      </c>
      <c r="E22" s="129" t="s">
        <v>26</v>
      </c>
      <c r="F22" s="62">
        <v>1</v>
      </c>
      <c r="G22" s="126">
        <v>430</v>
      </c>
      <c r="H22" s="128"/>
    </row>
    <row r="23" s="114" customFormat="1" ht="20" customHeight="1" spans="1:8">
      <c r="A23" s="124">
        <v>16</v>
      </c>
      <c r="B23" s="129" t="s">
        <v>43</v>
      </c>
      <c r="C23" s="125" t="s">
        <v>53</v>
      </c>
      <c r="D23" s="129" t="s">
        <v>25</v>
      </c>
      <c r="E23" s="67" t="s">
        <v>26</v>
      </c>
      <c r="F23" s="62">
        <v>1</v>
      </c>
      <c r="G23" s="126">
        <v>430</v>
      </c>
      <c r="H23" s="128"/>
    </row>
    <row r="24" s="114" customFormat="1" ht="20" customHeight="1" spans="1:8">
      <c r="A24" s="124">
        <v>17</v>
      </c>
      <c r="B24" s="129" t="s">
        <v>43</v>
      </c>
      <c r="C24" s="125" t="s">
        <v>54</v>
      </c>
      <c r="D24" s="129" t="s">
        <v>25</v>
      </c>
      <c r="E24" s="67" t="s">
        <v>26</v>
      </c>
      <c r="F24" s="62">
        <v>1</v>
      </c>
      <c r="G24" s="126">
        <v>430</v>
      </c>
      <c r="H24" s="128"/>
    </row>
    <row r="25" s="114" customFormat="1" ht="20" customHeight="1" spans="1:8">
      <c r="A25" s="124">
        <v>18</v>
      </c>
      <c r="B25" s="129" t="s">
        <v>43</v>
      </c>
      <c r="C25" s="129" t="s">
        <v>55</v>
      </c>
      <c r="D25" s="129" t="s">
        <v>25</v>
      </c>
      <c r="E25" s="67" t="s">
        <v>26</v>
      </c>
      <c r="F25" s="62">
        <v>1</v>
      </c>
      <c r="G25" s="75">
        <v>430</v>
      </c>
      <c r="H25" s="133"/>
    </row>
    <row r="26" s="114" customFormat="1" ht="20" customHeight="1" spans="1:8">
      <c r="A26" s="124">
        <v>19</v>
      </c>
      <c r="B26" s="129" t="s">
        <v>43</v>
      </c>
      <c r="C26" s="129" t="s">
        <v>56</v>
      </c>
      <c r="D26" s="129" t="s">
        <v>28</v>
      </c>
      <c r="E26" s="67" t="s">
        <v>26</v>
      </c>
      <c r="F26" s="62">
        <v>1</v>
      </c>
      <c r="G26" s="126">
        <v>430</v>
      </c>
      <c r="H26" s="128"/>
    </row>
    <row r="27" s="114" customFormat="1" ht="20" customHeight="1" spans="1:8">
      <c r="A27" s="124">
        <v>20</v>
      </c>
      <c r="B27" s="129" t="s">
        <v>43</v>
      </c>
      <c r="C27" s="125" t="s">
        <v>57</v>
      </c>
      <c r="D27" s="129" t="s">
        <v>25</v>
      </c>
      <c r="E27" s="129" t="s">
        <v>26</v>
      </c>
      <c r="F27" s="62">
        <v>2</v>
      </c>
      <c r="G27" s="134">
        <v>560</v>
      </c>
      <c r="H27" s="128"/>
    </row>
    <row r="28" s="114" customFormat="1" ht="20" customHeight="1" spans="1:8">
      <c r="A28" s="124"/>
      <c r="B28" s="129"/>
      <c r="C28" s="125" t="s">
        <v>58</v>
      </c>
      <c r="D28" s="129" t="s">
        <v>28</v>
      </c>
      <c r="E28" s="129" t="s">
        <v>49</v>
      </c>
      <c r="F28" s="62"/>
      <c r="G28" s="134"/>
      <c r="H28" s="128"/>
    </row>
    <row r="29" s="114" customFormat="1" ht="20" customHeight="1" spans="1:8">
      <c r="A29" s="124">
        <v>21</v>
      </c>
      <c r="B29" s="129" t="s">
        <v>43</v>
      </c>
      <c r="C29" s="125" t="s">
        <v>59</v>
      </c>
      <c r="D29" s="129" t="s">
        <v>28</v>
      </c>
      <c r="E29" s="67" t="s">
        <v>26</v>
      </c>
      <c r="F29" s="62">
        <v>1</v>
      </c>
      <c r="G29" s="134">
        <v>280</v>
      </c>
      <c r="H29" s="128"/>
    </row>
    <row r="30" s="114" customFormat="1" ht="20" customHeight="1" spans="1:8">
      <c r="A30" s="124">
        <v>22</v>
      </c>
      <c r="B30" s="129" t="s">
        <v>43</v>
      </c>
      <c r="C30" s="125" t="s">
        <v>60</v>
      </c>
      <c r="D30" s="129" t="s">
        <v>25</v>
      </c>
      <c r="E30" s="67" t="s">
        <v>26</v>
      </c>
      <c r="F30" s="62">
        <v>1</v>
      </c>
      <c r="G30" s="126">
        <v>430</v>
      </c>
      <c r="H30" s="128"/>
    </row>
    <row r="31" s="114" customFormat="1" ht="20" customHeight="1" spans="1:8">
      <c r="A31" s="124">
        <v>23</v>
      </c>
      <c r="B31" s="129" t="s">
        <v>43</v>
      </c>
      <c r="C31" s="129" t="s">
        <v>61</v>
      </c>
      <c r="D31" s="129" t="s">
        <v>25</v>
      </c>
      <c r="E31" s="67" t="s">
        <v>26</v>
      </c>
      <c r="F31" s="62">
        <v>1</v>
      </c>
      <c r="G31" s="126">
        <v>430</v>
      </c>
      <c r="H31" s="128"/>
    </row>
    <row r="32" s="114" customFormat="1" ht="20" customHeight="1" spans="1:8">
      <c r="A32" s="124">
        <v>24</v>
      </c>
      <c r="B32" s="129" t="s">
        <v>43</v>
      </c>
      <c r="C32" s="129" t="s">
        <v>62</v>
      </c>
      <c r="D32" s="129" t="s">
        <v>25</v>
      </c>
      <c r="E32" s="67" t="s">
        <v>26</v>
      </c>
      <c r="F32" s="62">
        <v>1</v>
      </c>
      <c r="G32" s="134">
        <v>380</v>
      </c>
      <c r="H32" s="128"/>
    </row>
    <row r="33" s="114" customFormat="1" ht="20" customHeight="1" spans="1:8">
      <c r="A33" s="124">
        <v>25</v>
      </c>
      <c r="B33" s="129" t="s">
        <v>43</v>
      </c>
      <c r="C33" s="129" t="s">
        <v>63</v>
      </c>
      <c r="D33" s="129" t="s">
        <v>28</v>
      </c>
      <c r="E33" s="67" t="s">
        <v>26</v>
      </c>
      <c r="F33" s="62">
        <v>1</v>
      </c>
      <c r="G33" s="126">
        <v>430</v>
      </c>
      <c r="H33" s="128"/>
    </row>
    <row r="34" s="114" customFormat="1" ht="20" customHeight="1" spans="1:8">
      <c r="A34" s="124">
        <v>26</v>
      </c>
      <c r="B34" s="129" t="s">
        <v>43</v>
      </c>
      <c r="C34" s="67" t="s">
        <v>64</v>
      </c>
      <c r="D34" s="67" t="s">
        <v>25</v>
      </c>
      <c r="E34" s="67" t="s">
        <v>26</v>
      </c>
      <c r="F34" s="62">
        <v>2</v>
      </c>
      <c r="G34" s="134">
        <v>560</v>
      </c>
      <c r="H34" s="128"/>
    </row>
    <row r="35" s="114" customFormat="1" ht="20" customHeight="1" spans="1:8">
      <c r="A35" s="124"/>
      <c r="B35" s="129"/>
      <c r="C35" s="125" t="s">
        <v>65</v>
      </c>
      <c r="D35" s="67" t="s">
        <v>28</v>
      </c>
      <c r="E35" s="67" t="s">
        <v>49</v>
      </c>
      <c r="F35" s="62"/>
      <c r="G35" s="126"/>
      <c r="H35" s="128"/>
    </row>
    <row r="36" s="114" customFormat="1" ht="20" customHeight="1" spans="1:8">
      <c r="A36" s="135">
        <v>27</v>
      </c>
      <c r="B36" s="129" t="s">
        <v>66</v>
      </c>
      <c r="C36" s="136" t="s">
        <v>67</v>
      </c>
      <c r="D36" s="67" t="s">
        <v>25</v>
      </c>
      <c r="E36" s="67" t="s">
        <v>37</v>
      </c>
      <c r="F36" s="137">
        <v>2</v>
      </c>
      <c r="G36" s="135">
        <v>560</v>
      </c>
      <c r="H36" s="128"/>
    </row>
    <row r="37" s="114" customFormat="1" ht="20" customHeight="1" spans="1:8">
      <c r="A37" s="135"/>
      <c r="B37" s="129"/>
      <c r="C37" s="138" t="s">
        <v>68</v>
      </c>
      <c r="D37" s="67" t="s">
        <v>28</v>
      </c>
      <c r="E37" s="67" t="s">
        <v>34</v>
      </c>
      <c r="F37" s="137"/>
      <c r="G37" s="135"/>
      <c r="H37" s="128"/>
    </row>
    <row r="38" s="114" customFormat="1" ht="20" customHeight="1" spans="1:8">
      <c r="A38" s="135">
        <v>28</v>
      </c>
      <c r="B38" s="129" t="s">
        <v>66</v>
      </c>
      <c r="C38" s="138" t="s">
        <v>69</v>
      </c>
      <c r="D38" s="67" t="s">
        <v>28</v>
      </c>
      <c r="E38" s="67" t="s">
        <v>26</v>
      </c>
      <c r="F38" s="137">
        <v>1</v>
      </c>
      <c r="G38" s="126">
        <v>430</v>
      </c>
      <c r="H38" s="128"/>
    </row>
    <row r="39" s="114" customFormat="1" ht="20" customHeight="1" spans="1:8">
      <c r="A39" s="135">
        <v>29</v>
      </c>
      <c r="B39" s="129" t="s">
        <v>66</v>
      </c>
      <c r="C39" s="138" t="s">
        <v>70</v>
      </c>
      <c r="D39" s="67" t="s">
        <v>28</v>
      </c>
      <c r="E39" s="67" t="s">
        <v>26</v>
      </c>
      <c r="F39" s="137">
        <v>2</v>
      </c>
      <c r="G39" s="126">
        <v>860</v>
      </c>
      <c r="H39" s="128"/>
    </row>
    <row r="40" s="114" customFormat="1" ht="20" customHeight="1" spans="1:8">
      <c r="A40" s="135"/>
      <c r="B40" s="129"/>
      <c r="C40" s="129" t="s">
        <v>71</v>
      </c>
      <c r="D40" s="139" t="s">
        <v>72</v>
      </c>
      <c r="E40" s="67" t="s">
        <v>37</v>
      </c>
      <c r="F40" s="137"/>
      <c r="G40" s="135"/>
      <c r="H40" s="128"/>
    </row>
    <row r="41" s="114" customFormat="1" ht="20" customHeight="1" spans="1:8">
      <c r="A41" s="135">
        <v>30</v>
      </c>
      <c r="B41" s="129" t="s">
        <v>66</v>
      </c>
      <c r="C41" s="138" t="s">
        <v>73</v>
      </c>
      <c r="D41" s="67" t="s">
        <v>28</v>
      </c>
      <c r="E41" s="67" t="s">
        <v>26</v>
      </c>
      <c r="F41" s="137">
        <v>1</v>
      </c>
      <c r="G41" s="126">
        <v>430</v>
      </c>
      <c r="H41" s="128"/>
    </row>
    <row r="42" s="114" customFormat="1" ht="20" customHeight="1" spans="1:8">
      <c r="A42" s="135">
        <v>31</v>
      </c>
      <c r="B42" s="129" t="s">
        <v>66</v>
      </c>
      <c r="C42" s="138" t="s">
        <v>74</v>
      </c>
      <c r="D42" s="67" t="s">
        <v>28</v>
      </c>
      <c r="E42" s="67" t="s">
        <v>26</v>
      </c>
      <c r="F42" s="137">
        <v>1</v>
      </c>
      <c r="G42" s="126">
        <v>430</v>
      </c>
      <c r="H42" s="128"/>
    </row>
    <row r="43" s="114" customFormat="1" ht="20" customHeight="1" spans="1:8">
      <c r="A43" s="135">
        <v>32</v>
      </c>
      <c r="B43" s="129" t="s">
        <v>66</v>
      </c>
      <c r="C43" s="125" t="s">
        <v>75</v>
      </c>
      <c r="D43" s="67" t="s">
        <v>25</v>
      </c>
      <c r="E43" s="67" t="s">
        <v>26</v>
      </c>
      <c r="F43" s="122">
        <v>1</v>
      </c>
      <c r="G43" s="126">
        <v>430</v>
      </c>
      <c r="H43" s="128"/>
    </row>
    <row r="44" s="114" customFormat="1" ht="20" customHeight="1" spans="1:8">
      <c r="A44" s="135">
        <v>33</v>
      </c>
      <c r="B44" s="129" t="s">
        <v>66</v>
      </c>
      <c r="C44" s="125" t="s">
        <v>76</v>
      </c>
      <c r="D44" s="67" t="s">
        <v>25</v>
      </c>
      <c r="E44" s="67" t="s">
        <v>26</v>
      </c>
      <c r="F44" s="122">
        <v>1</v>
      </c>
      <c r="G44" s="126">
        <v>430</v>
      </c>
      <c r="H44" s="128"/>
    </row>
    <row r="45" s="114" customFormat="1" ht="20" customHeight="1" spans="1:8">
      <c r="A45" s="135">
        <v>34</v>
      </c>
      <c r="B45" s="129" t="s">
        <v>66</v>
      </c>
      <c r="C45" s="125" t="s">
        <v>77</v>
      </c>
      <c r="D45" s="67" t="s">
        <v>25</v>
      </c>
      <c r="E45" s="67" t="s">
        <v>26</v>
      </c>
      <c r="F45" s="122">
        <v>2</v>
      </c>
      <c r="G45" s="126">
        <v>860</v>
      </c>
      <c r="H45" s="57" t="s">
        <v>78</v>
      </c>
    </row>
    <row r="46" s="114" customFormat="1" ht="20" customHeight="1" spans="1:8">
      <c r="A46" s="132"/>
      <c r="B46" s="129"/>
      <c r="C46" s="125" t="s">
        <v>79</v>
      </c>
      <c r="D46" s="67" t="s">
        <v>28</v>
      </c>
      <c r="E46" s="67" t="s">
        <v>34</v>
      </c>
      <c r="F46" s="122"/>
      <c r="G46" s="132"/>
      <c r="H46" s="128"/>
    </row>
    <row r="47" s="114" customFormat="1" ht="20" customHeight="1" spans="1:8">
      <c r="A47" s="132">
        <v>35</v>
      </c>
      <c r="B47" s="129" t="s">
        <v>66</v>
      </c>
      <c r="C47" s="125" t="s">
        <v>80</v>
      </c>
      <c r="D47" s="67" t="s">
        <v>28</v>
      </c>
      <c r="E47" s="67" t="s">
        <v>26</v>
      </c>
      <c r="F47" s="122">
        <v>1</v>
      </c>
      <c r="G47" s="126">
        <v>430</v>
      </c>
      <c r="H47" s="128"/>
    </row>
    <row r="48" s="114" customFormat="1" ht="20" customHeight="1" spans="1:8">
      <c r="A48" s="132">
        <v>36</v>
      </c>
      <c r="B48" s="129" t="s">
        <v>66</v>
      </c>
      <c r="C48" s="125" t="s">
        <v>81</v>
      </c>
      <c r="D48" s="67" t="s">
        <v>28</v>
      </c>
      <c r="E48" s="67" t="s">
        <v>26</v>
      </c>
      <c r="F48" s="122">
        <v>2</v>
      </c>
      <c r="G48" s="126">
        <v>860</v>
      </c>
      <c r="H48" s="128"/>
    </row>
    <row r="49" s="114" customFormat="1" ht="20" customHeight="1" spans="1:8">
      <c r="A49" s="132"/>
      <c r="B49" s="129"/>
      <c r="C49" s="125" t="s">
        <v>82</v>
      </c>
      <c r="D49" s="67" t="s">
        <v>25</v>
      </c>
      <c r="E49" s="67" t="s">
        <v>83</v>
      </c>
      <c r="F49" s="122"/>
      <c r="G49" s="132"/>
      <c r="H49" s="128"/>
    </row>
    <row r="50" s="114" customFormat="1" ht="20" customHeight="1" spans="1:8">
      <c r="A50" s="132">
        <v>37</v>
      </c>
      <c r="B50" s="129" t="s">
        <v>66</v>
      </c>
      <c r="C50" s="125" t="s">
        <v>84</v>
      </c>
      <c r="D50" s="67" t="s">
        <v>25</v>
      </c>
      <c r="E50" s="67" t="s">
        <v>26</v>
      </c>
      <c r="F50" s="122">
        <v>1</v>
      </c>
      <c r="G50" s="134">
        <v>380</v>
      </c>
      <c r="H50" s="128"/>
    </row>
    <row r="51" s="114" customFormat="1" ht="20" customHeight="1" spans="1:8">
      <c r="A51" s="132">
        <v>38</v>
      </c>
      <c r="B51" s="129" t="s">
        <v>66</v>
      </c>
      <c r="C51" s="67" t="s">
        <v>85</v>
      </c>
      <c r="D51" s="67" t="s">
        <v>28</v>
      </c>
      <c r="E51" s="67" t="s">
        <v>26</v>
      </c>
      <c r="F51" s="62">
        <v>1</v>
      </c>
      <c r="G51" s="126">
        <v>430</v>
      </c>
      <c r="H51" s="128"/>
    </row>
    <row r="52" s="114" customFormat="1" ht="20" customHeight="1" spans="1:8">
      <c r="A52" s="132">
        <v>39</v>
      </c>
      <c r="B52" s="129" t="s">
        <v>66</v>
      </c>
      <c r="C52" s="67" t="s">
        <v>86</v>
      </c>
      <c r="D52" s="67" t="s">
        <v>25</v>
      </c>
      <c r="E52" s="67" t="s">
        <v>26</v>
      </c>
      <c r="F52" s="62">
        <v>1</v>
      </c>
      <c r="G52" s="126">
        <v>430</v>
      </c>
      <c r="H52" s="128"/>
    </row>
    <row r="53" s="114" customFormat="1" ht="20" customHeight="1" spans="1:8">
      <c r="A53" s="132">
        <v>40</v>
      </c>
      <c r="B53" s="129" t="s">
        <v>66</v>
      </c>
      <c r="C53" s="125" t="s">
        <v>87</v>
      </c>
      <c r="D53" s="67" t="s">
        <v>25</v>
      </c>
      <c r="E53" s="67" t="s">
        <v>26</v>
      </c>
      <c r="F53" s="122">
        <v>1</v>
      </c>
      <c r="G53" s="126">
        <v>430</v>
      </c>
      <c r="H53" s="128"/>
    </row>
    <row r="54" s="114" customFormat="1" ht="20" customHeight="1" spans="1:8">
      <c r="A54" s="132">
        <v>41</v>
      </c>
      <c r="B54" s="129" t="s">
        <v>66</v>
      </c>
      <c r="C54" s="125" t="s">
        <v>88</v>
      </c>
      <c r="D54" s="67" t="s">
        <v>25</v>
      </c>
      <c r="E54" s="67" t="s">
        <v>26</v>
      </c>
      <c r="F54" s="122">
        <v>1</v>
      </c>
      <c r="G54" s="126">
        <v>430</v>
      </c>
      <c r="H54" s="128"/>
    </row>
    <row r="55" s="114" customFormat="1" ht="20" customHeight="1" spans="1:8">
      <c r="A55" s="132">
        <v>42</v>
      </c>
      <c r="B55" s="129" t="s">
        <v>66</v>
      </c>
      <c r="C55" s="125" t="s">
        <v>89</v>
      </c>
      <c r="D55" s="67" t="s">
        <v>28</v>
      </c>
      <c r="E55" s="67" t="s">
        <v>26</v>
      </c>
      <c r="F55" s="122">
        <v>1</v>
      </c>
      <c r="G55" s="126">
        <v>430</v>
      </c>
      <c r="H55" s="128"/>
    </row>
    <row r="56" s="114" customFormat="1" ht="20" customHeight="1" spans="1:8">
      <c r="A56" s="132">
        <v>43</v>
      </c>
      <c r="B56" s="129" t="s">
        <v>66</v>
      </c>
      <c r="C56" s="125" t="s">
        <v>90</v>
      </c>
      <c r="D56" s="67" t="s">
        <v>28</v>
      </c>
      <c r="E56" s="67" t="s">
        <v>26</v>
      </c>
      <c r="F56" s="122">
        <v>1</v>
      </c>
      <c r="G56" s="126">
        <v>430</v>
      </c>
      <c r="H56" s="57" t="s">
        <v>91</v>
      </c>
    </row>
    <row r="57" s="114" customFormat="1" ht="20" customHeight="1" spans="1:8">
      <c r="A57" s="132">
        <v>44</v>
      </c>
      <c r="B57" s="129" t="s">
        <v>66</v>
      </c>
      <c r="C57" s="125" t="s">
        <v>92</v>
      </c>
      <c r="D57" s="67" t="s">
        <v>25</v>
      </c>
      <c r="E57" s="67" t="s">
        <v>26</v>
      </c>
      <c r="F57" s="122">
        <v>1</v>
      </c>
      <c r="G57" s="126">
        <v>430</v>
      </c>
      <c r="H57" s="128"/>
    </row>
    <row r="58" s="114" customFormat="1" ht="20" customHeight="1" spans="1:8">
      <c r="A58" s="132">
        <v>45</v>
      </c>
      <c r="B58" s="132" t="s">
        <v>66</v>
      </c>
      <c r="C58" s="132" t="s">
        <v>93</v>
      </c>
      <c r="D58" s="132" t="s">
        <v>28</v>
      </c>
      <c r="E58" s="67" t="s">
        <v>26</v>
      </c>
      <c r="F58" s="122">
        <v>1</v>
      </c>
      <c r="G58" s="126">
        <v>430</v>
      </c>
      <c r="H58" s="128"/>
    </row>
    <row r="59" s="114" customFormat="1" ht="20" customHeight="1" spans="1:8">
      <c r="A59" s="132">
        <v>46</v>
      </c>
      <c r="B59" s="132" t="s">
        <v>66</v>
      </c>
      <c r="C59" s="132" t="s">
        <v>94</v>
      </c>
      <c r="D59" s="132" t="s">
        <v>28</v>
      </c>
      <c r="E59" s="67" t="s">
        <v>26</v>
      </c>
      <c r="F59" s="122">
        <v>1</v>
      </c>
      <c r="G59" s="126">
        <v>430</v>
      </c>
      <c r="H59" s="128"/>
    </row>
    <row r="60" s="114" customFormat="1" ht="20" customHeight="1" spans="1:8">
      <c r="A60" s="132">
        <v>47</v>
      </c>
      <c r="B60" s="132" t="s">
        <v>66</v>
      </c>
      <c r="C60" s="132" t="s">
        <v>31</v>
      </c>
      <c r="D60" s="132" t="s">
        <v>25</v>
      </c>
      <c r="E60" s="67" t="s">
        <v>26</v>
      </c>
      <c r="F60" s="122">
        <v>1</v>
      </c>
      <c r="G60" s="126">
        <v>430</v>
      </c>
      <c r="H60" s="57"/>
    </row>
    <row r="61" s="114" customFormat="1" ht="20" customHeight="1" spans="1:8">
      <c r="A61" s="132">
        <v>48</v>
      </c>
      <c r="B61" s="129" t="s">
        <v>66</v>
      </c>
      <c r="C61" s="125" t="s">
        <v>95</v>
      </c>
      <c r="D61" s="67" t="s">
        <v>28</v>
      </c>
      <c r="E61" s="67" t="s">
        <v>26</v>
      </c>
      <c r="F61" s="62">
        <v>1</v>
      </c>
      <c r="G61" s="126">
        <v>430</v>
      </c>
      <c r="H61" s="57"/>
    </row>
    <row r="62" s="114" customFormat="1" ht="20" customHeight="1" spans="1:8">
      <c r="A62" s="132">
        <v>49</v>
      </c>
      <c r="B62" s="129" t="s">
        <v>66</v>
      </c>
      <c r="C62" s="125" t="s">
        <v>96</v>
      </c>
      <c r="D62" s="67" t="s">
        <v>28</v>
      </c>
      <c r="E62" s="67" t="s">
        <v>26</v>
      </c>
      <c r="F62" s="62">
        <v>1</v>
      </c>
      <c r="G62" s="134">
        <v>380</v>
      </c>
      <c r="H62" s="57"/>
    </row>
    <row r="63" s="114" customFormat="1" ht="20" customHeight="1" spans="1:8">
      <c r="A63" s="132">
        <v>50</v>
      </c>
      <c r="B63" s="129" t="s">
        <v>66</v>
      </c>
      <c r="C63" s="125" t="s">
        <v>97</v>
      </c>
      <c r="D63" s="67" t="s">
        <v>25</v>
      </c>
      <c r="E63" s="67" t="s">
        <v>26</v>
      </c>
      <c r="F63" s="62">
        <v>1</v>
      </c>
      <c r="G63" s="126">
        <v>430</v>
      </c>
      <c r="H63" s="57"/>
    </row>
    <row r="64" s="114" customFormat="1" ht="20" customHeight="1" spans="1:8">
      <c r="A64" s="132">
        <v>51</v>
      </c>
      <c r="B64" s="129" t="s">
        <v>66</v>
      </c>
      <c r="C64" s="125" t="s">
        <v>98</v>
      </c>
      <c r="D64" s="67" t="s">
        <v>28</v>
      </c>
      <c r="E64" s="67" t="s">
        <v>26</v>
      </c>
      <c r="F64" s="62">
        <v>1</v>
      </c>
      <c r="G64" s="134">
        <v>380</v>
      </c>
      <c r="H64" s="57"/>
    </row>
    <row r="65" s="114" customFormat="1" ht="20" customHeight="1" spans="1:8">
      <c r="A65" s="132">
        <v>52</v>
      </c>
      <c r="B65" s="129" t="s">
        <v>66</v>
      </c>
      <c r="C65" s="125" t="s">
        <v>99</v>
      </c>
      <c r="D65" s="132" t="s">
        <v>25</v>
      </c>
      <c r="E65" s="67" t="s">
        <v>26</v>
      </c>
      <c r="F65" s="62">
        <v>1</v>
      </c>
      <c r="G65" s="134">
        <v>380</v>
      </c>
      <c r="H65" s="57"/>
    </row>
    <row r="66" s="114" customFormat="1" ht="20" customHeight="1" spans="1:8">
      <c r="A66" s="132">
        <v>53</v>
      </c>
      <c r="B66" s="129" t="s">
        <v>66</v>
      </c>
      <c r="C66" s="125" t="s">
        <v>100</v>
      </c>
      <c r="D66" s="132" t="s">
        <v>25</v>
      </c>
      <c r="E66" s="67" t="s">
        <v>26</v>
      </c>
      <c r="F66" s="62">
        <v>1</v>
      </c>
      <c r="G66" s="134">
        <v>380</v>
      </c>
      <c r="H66" s="57"/>
    </row>
    <row r="67" s="114" customFormat="1" ht="20" customHeight="1" spans="1:8">
      <c r="A67" s="132">
        <v>54</v>
      </c>
      <c r="B67" s="129" t="s">
        <v>66</v>
      </c>
      <c r="C67" s="125" t="s">
        <v>101</v>
      </c>
      <c r="D67" s="132" t="s">
        <v>25</v>
      </c>
      <c r="E67" s="67" t="s">
        <v>26</v>
      </c>
      <c r="F67" s="62">
        <v>1</v>
      </c>
      <c r="G67" s="134">
        <v>380</v>
      </c>
      <c r="H67" s="57"/>
    </row>
    <row r="68" s="114" customFormat="1" ht="20" customHeight="1" spans="1:8">
      <c r="A68" s="132">
        <v>55</v>
      </c>
      <c r="B68" s="129" t="s">
        <v>66</v>
      </c>
      <c r="C68" s="125" t="s">
        <v>102</v>
      </c>
      <c r="D68" s="132" t="s">
        <v>25</v>
      </c>
      <c r="E68" s="67" t="s">
        <v>26</v>
      </c>
      <c r="F68" s="62">
        <v>1</v>
      </c>
      <c r="G68" s="134">
        <v>380</v>
      </c>
      <c r="H68" s="57"/>
    </row>
    <row r="69" s="114" customFormat="1" ht="20" customHeight="1" spans="1:8">
      <c r="A69" s="132">
        <v>56</v>
      </c>
      <c r="B69" s="129" t="s">
        <v>66</v>
      </c>
      <c r="C69" s="125" t="s">
        <v>103</v>
      </c>
      <c r="D69" s="67" t="s">
        <v>28</v>
      </c>
      <c r="E69" s="67" t="s">
        <v>26</v>
      </c>
      <c r="F69" s="62">
        <v>1</v>
      </c>
      <c r="G69" s="126">
        <v>430</v>
      </c>
      <c r="H69" s="57"/>
    </row>
    <row r="70" s="114" customFormat="1" ht="20" customHeight="1" spans="1:8">
      <c r="A70" s="132">
        <v>57</v>
      </c>
      <c r="B70" s="129" t="s">
        <v>104</v>
      </c>
      <c r="C70" s="129" t="s">
        <v>105</v>
      </c>
      <c r="D70" s="66" t="s">
        <v>25</v>
      </c>
      <c r="E70" s="67" t="s">
        <v>26</v>
      </c>
      <c r="F70" s="62">
        <v>1</v>
      </c>
      <c r="G70" s="126">
        <v>430</v>
      </c>
      <c r="H70" s="57" t="s">
        <v>106</v>
      </c>
    </row>
    <row r="71" s="114" customFormat="1" ht="20" customHeight="1" spans="1:8">
      <c r="A71" s="132">
        <v>58</v>
      </c>
      <c r="B71" s="129" t="s">
        <v>104</v>
      </c>
      <c r="C71" s="129" t="s">
        <v>107</v>
      </c>
      <c r="D71" s="66" t="s">
        <v>28</v>
      </c>
      <c r="E71" s="67" t="s">
        <v>26</v>
      </c>
      <c r="F71" s="62">
        <v>1</v>
      </c>
      <c r="G71" s="126">
        <v>430</v>
      </c>
      <c r="H71" s="128"/>
    </row>
    <row r="72" s="114" customFormat="1" ht="20" customHeight="1" spans="1:8">
      <c r="A72" s="132">
        <v>59</v>
      </c>
      <c r="B72" s="129" t="s">
        <v>104</v>
      </c>
      <c r="C72" s="129" t="s">
        <v>108</v>
      </c>
      <c r="D72" s="66" t="s">
        <v>28</v>
      </c>
      <c r="E72" s="67" t="s">
        <v>26</v>
      </c>
      <c r="F72" s="62">
        <v>1</v>
      </c>
      <c r="G72" s="126">
        <v>430</v>
      </c>
      <c r="H72" s="128"/>
    </row>
    <row r="73" s="114" customFormat="1" ht="20" customHeight="1" spans="1:8">
      <c r="A73" s="132">
        <v>60</v>
      </c>
      <c r="B73" s="129" t="s">
        <v>104</v>
      </c>
      <c r="C73" s="134" t="s">
        <v>109</v>
      </c>
      <c r="D73" s="66" t="s">
        <v>28</v>
      </c>
      <c r="E73" s="66" t="s">
        <v>26</v>
      </c>
      <c r="F73" s="62">
        <v>2</v>
      </c>
      <c r="G73" s="126">
        <v>760</v>
      </c>
      <c r="H73" s="128"/>
    </row>
    <row r="74" s="114" customFormat="1" ht="20" customHeight="1" spans="1:8">
      <c r="A74" s="124"/>
      <c r="B74" s="129"/>
      <c r="C74" s="125" t="s">
        <v>110</v>
      </c>
      <c r="D74" s="67" t="s">
        <v>25</v>
      </c>
      <c r="E74" s="67" t="s">
        <v>37</v>
      </c>
      <c r="F74" s="62"/>
      <c r="G74" s="126"/>
      <c r="H74" s="128"/>
    </row>
    <row r="75" s="114" customFormat="1" ht="20" customHeight="1" spans="1:8">
      <c r="A75" s="124">
        <v>61</v>
      </c>
      <c r="B75" s="129" t="s">
        <v>104</v>
      </c>
      <c r="C75" s="129" t="s">
        <v>111</v>
      </c>
      <c r="D75" s="66" t="s">
        <v>28</v>
      </c>
      <c r="E75" s="67" t="s">
        <v>26</v>
      </c>
      <c r="F75" s="62">
        <v>1</v>
      </c>
      <c r="G75" s="126">
        <v>430</v>
      </c>
      <c r="H75" s="128"/>
    </row>
    <row r="76" s="114" customFormat="1" ht="20" customHeight="1" spans="1:8">
      <c r="A76" s="124">
        <v>62</v>
      </c>
      <c r="B76" s="129" t="s">
        <v>104</v>
      </c>
      <c r="C76" s="129" t="s">
        <v>112</v>
      </c>
      <c r="D76" s="66" t="s">
        <v>28</v>
      </c>
      <c r="E76" s="67" t="s">
        <v>26</v>
      </c>
      <c r="F76" s="62">
        <v>1</v>
      </c>
      <c r="G76" s="126">
        <v>430</v>
      </c>
      <c r="H76" s="128"/>
    </row>
    <row r="77" s="114" customFormat="1" ht="20" customHeight="1" spans="1:8">
      <c r="A77" s="124">
        <v>63</v>
      </c>
      <c r="B77" s="129" t="s">
        <v>104</v>
      </c>
      <c r="C77" s="129" t="s">
        <v>113</v>
      </c>
      <c r="D77" s="66" t="s">
        <v>28</v>
      </c>
      <c r="E77" s="67" t="s">
        <v>26</v>
      </c>
      <c r="F77" s="62">
        <v>1</v>
      </c>
      <c r="G77" s="126">
        <v>430</v>
      </c>
      <c r="H77" s="128"/>
    </row>
    <row r="78" s="114" customFormat="1" ht="20" customHeight="1" spans="1:8">
      <c r="A78" s="124">
        <v>64</v>
      </c>
      <c r="B78" s="129" t="s">
        <v>104</v>
      </c>
      <c r="C78" s="129" t="s">
        <v>114</v>
      </c>
      <c r="D78" s="66" t="s">
        <v>25</v>
      </c>
      <c r="E78" s="67" t="s">
        <v>26</v>
      </c>
      <c r="F78" s="62">
        <v>1</v>
      </c>
      <c r="G78" s="126">
        <v>430</v>
      </c>
      <c r="H78" s="128"/>
    </row>
    <row r="79" s="114" customFormat="1" ht="20" customHeight="1" spans="1:8">
      <c r="A79" s="124">
        <v>65</v>
      </c>
      <c r="B79" s="129" t="s">
        <v>104</v>
      </c>
      <c r="C79" s="129" t="s">
        <v>115</v>
      </c>
      <c r="D79" s="66" t="s">
        <v>25</v>
      </c>
      <c r="E79" s="66" t="s">
        <v>26</v>
      </c>
      <c r="F79" s="62">
        <v>1</v>
      </c>
      <c r="G79" s="134">
        <v>280</v>
      </c>
      <c r="H79" s="128"/>
    </row>
    <row r="80" s="114" customFormat="1" ht="20" customHeight="1" spans="1:8">
      <c r="A80" s="124">
        <v>66</v>
      </c>
      <c r="B80" s="129" t="s">
        <v>104</v>
      </c>
      <c r="C80" s="129" t="s">
        <v>116</v>
      </c>
      <c r="D80" s="67" t="s">
        <v>25</v>
      </c>
      <c r="E80" s="67" t="s">
        <v>26</v>
      </c>
      <c r="F80" s="62">
        <v>2</v>
      </c>
      <c r="G80" s="134">
        <v>560</v>
      </c>
      <c r="H80" s="128"/>
    </row>
    <row r="81" s="114" customFormat="1" ht="20" customHeight="1" spans="1:8">
      <c r="A81" s="124"/>
      <c r="B81" s="129"/>
      <c r="C81" s="125" t="s">
        <v>117</v>
      </c>
      <c r="D81" s="67" t="s">
        <v>28</v>
      </c>
      <c r="E81" s="67" t="s">
        <v>49</v>
      </c>
      <c r="F81" s="62"/>
      <c r="G81" s="126"/>
      <c r="H81" s="128"/>
    </row>
    <row r="82" s="114" customFormat="1" ht="20" customHeight="1" spans="1:8">
      <c r="A82" s="124">
        <v>67</v>
      </c>
      <c r="B82" s="129" t="s">
        <v>104</v>
      </c>
      <c r="C82" s="129" t="s">
        <v>118</v>
      </c>
      <c r="D82" s="66" t="s">
        <v>28</v>
      </c>
      <c r="E82" s="67" t="s">
        <v>26</v>
      </c>
      <c r="F82" s="62">
        <v>1</v>
      </c>
      <c r="G82" s="134">
        <v>280</v>
      </c>
      <c r="H82" s="128"/>
    </row>
    <row r="83" s="114" customFormat="1" ht="20" customHeight="1" spans="1:8">
      <c r="A83" s="124">
        <v>68</v>
      </c>
      <c r="B83" s="129" t="s">
        <v>104</v>
      </c>
      <c r="C83" s="129" t="s">
        <v>119</v>
      </c>
      <c r="D83" s="66" t="s">
        <v>25</v>
      </c>
      <c r="E83" s="66" t="s">
        <v>26</v>
      </c>
      <c r="F83" s="62">
        <v>2</v>
      </c>
      <c r="G83" s="134">
        <v>560</v>
      </c>
      <c r="H83" s="128"/>
    </row>
    <row r="84" s="114" customFormat="1" ht="20" customHeight="1" spans="1:8">
      <c r="A84" s="124"/>
      <c r="B84" s="129"/>
      <c r="C84" s="125" t="s">
        <v>120</v>
      </c>
      <c r="D84" s="67" t="s">
        <v>28</v>
      </c>
      <c r="E84" s="67" t="s">
        <v>49</v>
      </c>
      <c r="F84" s="62"/>
      <c r="G84" s="126"/>
      <c r="H84" s="128"/>
    </row>
    <row r="85" s="114" customFormat="1" ht="20" customHeight="1" spans="1:8">
      <c r="A85" s="124">
        <v>29</v>
      </c>
      <c r="B85" s="129" t="s">
        <v>104</v>
      </c>
      <c r="C85" s="129" t="s">
        <v>121</v>
      </c>
      <c r="D85" s="66" t="s">
        <v>25</v>
      </c>
      <c r="E85" s="66" t="s">
        <v>26</v>
      </c>
      <c r="F85" s="62">
        <v>2</v>
      </c>
      <c r="G85" s="134">
        <v>560</v>
      </c>
      <c r="H85" s="128"/>
    </row>
    <row r="86" s="114" customFormat="1" ht="20" customHeight="1" spans="1:8">
      <c r="A86" s="141"/>
      <c r="B86" s="141"/>
      <c r="C86" s="129" t="s">
        <v>122</v>
      </c>
      <c r="D86" s="66" t="s">
        <v>28</v>
      </c>
      <c r="E86" s="66" t="s">
        <v>40</v>
      </c>
      <c r="F86" s="142"/>
      <c r="G86" s="141"/>
      <c r="H86" s="128"/>
    </row>
    <row r="87" s="114" customFormat="1" ht="20" customHeight="1" spans="1:8">
      <c r="A87" s="124">
        <v>70</v>
      </c>
      <c r="B87" s="129" t="s">
        <v>104</v>
      </c>
      <c r="C87" s="129" t="s">
        <v>123</v>
      </c>
      <c r="D87" s="66" t="s">
        <v>28</v>
      </c>
      <c r="E87" s="67" t="s">
        <v>26</v>
      </c>
      <c r="F87" s="62">
        <v>1</v>
      </c>
      <c r="G87" s="134">
        <v>280</v>
      </c>
      <c r="H87" s="128"/>
    </row>
    <row r="88" s="114" customFormat="1" ht="20" customHeight="1" spans="1:8">
      <c r="A88" s="124">
        <v>71</v>
      </c>
      <c r="B88" s="125" t="s">
        <v>66</v>
      </c>
      <c r="C88" s="125" t="s">
        <v>124</v>
      </c>
      <c r="D88" s="67" t="s">
        <v>28</v>
      </c>
      <c r="E88" s="67" t="s">
        <v>26</v>
      </c>
      <c r="F88" s="62">
        <v>2</v>
      </c>
      <c r="G88" s="126">
        <v>860</v>
      </c>
      <c r="H88" s="125"/>
    </row>
    <row r="89" s="114" customFormat="1" ht="20" customHeight="1" spans="1:8">
      <c r="A89" s="124"/>
      <c r="B89" s="125"/>
      <c r="C89" s="125" t="s">
        <v>125</v>
      </c>
      <c r="D89" s="67" t="s">
        <v>25</v>
      </c>
      <c r="E89" s="67" t="s">
        <v>42</v>
      </c>
      <c r="F89" s="62"/>
      <c r="G89" s="126"/>
      <c r="H89" s="143"/>
    </row>
    <row r="90" s="114" customFormat="1" ht="20" customHeight="1" spans="1:8">
      <c r="A90" s="124">
        <v>72</v>
      </c>
      <c r="B90" s="129" t="s">
        <v>43</v>
      </c>
      <c r="C90" s="129" t="s">
        <v>126</v>
      </c>
      <c r="D90" s="66" t="s">
        <v>28</v>
      </c>
      <c r="E90" s="67" t="s">
        <v>26</v>
      </c>
      <c r="F90" s="62">
        <v>1</v>
      </c>
      <c r="G90" s="126">
        <v>430</v>
      </c>
      <c r="H90" s="57"/>
    </row>
    <row r="91" s="114" customFormat="1" ht="20" customHeight="1" spans="1:8">
      <c r="A91" s="124">
        <v>73</v>
      </c>
      <c r="B91" s="129" t="s">
        <v>43</v>
      </c>
      <c r="C91" s="129" t="s">
        <v>127</v>
      </c>
      <c r="D91" s="66" t="s">
        <v>25</v>
      </c>
      <c r="E91" s="67" t="s">
        <v>26</v>
      </c>
      <c r="F91" s="62">
        <v>1</v>
      </c>
      <c r="G91" s="126">
        <v>430</v>
      </c>
      <c r="H91" s="57"/>
    </row>
    <row r="92" s="114" customFormat="1" ht="20" customHeight="1" spans="1:8">
      <c r="A92" s="124">
        <v>74</v>
      </c>
      <c r="B92" s="144" t="s">
        <v>66</v>
      </c>
      <c r="C92" s="144" t="s">
        <v>128</v>
      </c>
      <c r="D92" s="65" t="s">
        <v>25</v>
      </c>
      <c r="E92" s="67" t="s">
        <v>26</v>
      </c>
      <c r="F92" s="145">
        <v>1</v>
      </c>
      <c r="G92" s="146">
        <v>400</v>
      </c>
      <c r="H92" s="147" t="s">
        <v>129</v>
      </c>
    </row>
    <row r="93" s="114" customFormat="1" ht="20" customHeight="1" spans="1:8">
      <c r="A93" s="124">
        <v>75</v>
      </c>
      <c r="B93" s="125" t="s">
        <v>66</v>
      </c>
      <c r="C93" s="58" t="s">
        <v>130</v>
      </c>
      <c r="D93" s="58" t="s">
        <v>25</v>
      </c>
      <c r="E93" s="58" t="s">
        <v>26</v>
      </c>
      <c r="F93" s="148">
        <v>2</v>
      </c>
      <c r="G93" s="123">
        <v>800</v>
      </c>
      <c r="H93" s="149" t="s">
        <v>131</v>
      </c>
    </row>
    <row r="94" s="114" customFormat="1" ht="20" customHeight="1" spans="1:8">
      <c r="A94" s="150"/>
      <c r="B94" s="150"/>
      <c r="C94" s="125" t="s">
        <v>132</v>
      </c>
      <c r="D94" s="67" t="s">
        <v>28</v>
      </c>
      <c r="E94" s="67" t="s">
        <v>34</v>
      </c>
      <c r="F94" s="62"/>
      <c r="G94" s="126"/>
      <c r="H94" s="151"/>
    </row>
    <row r="95" s="114" customFormat="1" ht="20" customHeight="1" spans="1:8">
      <c r="A95" s="75">
        <v>76</v>
      </c>
      <c r="B95" s="129" t="s">
        <v>104</v>
      </c>
      <c r="C95" s="75" t="s">
        <v>133</v>
      </c>
      <c r="D95" s="67" t="s">
        <v>25</v>
      </c>
      <c r="E95" s="67" t="s">
        <v>26</v>
      </c>
      <c r="F95" s="62">
        <v>1</v>
      </c>
      <c r="G95" s="126">
        <v>430</v>
      </c>
      <c r="H95" s="151" t="s">
        <v>134</v>
      </c>
    </row>
    <row r="96" s="114" customFormat="1" ht="20" customHeight="1" spans="1:8">
      <c r="A96" s="75">
        <v>77</v>
      </c>
      <c r="B96" s="129" t="s">
        <v>43</v>
      </c>
      <c r="C96" s="75" t="s">
        <v>135</v>
      </c>
      <c r="D96" s="67" t="s">
        <v>28</v>
      </c>
      <c r="E96" s="67" t="s">
        <v>26</v>
      </c>
      <c r="F96" s="62">
        <v>3</v>
      </c>
      <c r="G96" s="131">
        <v>1290</v>
      </c>
      <c r="H96" s="152" t="s">
        <v>136</v>
      </c>
    </row>
    <row r="97" s="114" customFormat="1" ht="20" customHeight="1" spans="1:8">
      <c r="A97" s="150"/>
      <c r="B97" s="75"/>
      <c r="C97" s="125" t="s">
        <v>137</v>
      </c>
      <c r="D97" s="67" t="s">
        <v>25</v>
      </c>
      <c r="E97" s="67" t="s">
        <v>42</v>
      </c>
      <c r="F97" s="62"/>
      <c r="G97" s="126"/>
      <c r="H97" s="152"/>
    </row>
    <row r="98" s="114" customFormat="1" ht="20" customHeight="1" spans="1:8">
      <c r="A98" s="150"/>
      <c r="B98" s="75"/>
      <c r="C98" s="73" t="s">
        <v>138</v>
      </c>
      <c r="D98" s="75" t="s">
        <v>28</v>
      </c>
      <c r="E98" s="75" t="s">
        <v>139</v>
      </c>
      <c r="F98" s="153"/>
      <c r="G98" s="154"/>
      <c r="H98" s="151"/>
    </row>
    <row r="99" s="114" customFormat="1" ht="20" customHeight="1" spans="1:8">
      <c r="A99" s="60">
        <v>78</v>
      </c>
      <c r="B99" s="129" t="s">
        <v>43</v>
      </c>
      <c r="C99" s="73" t="s">
        <v>140</v>
      </c>
      <c r="D99" s="75" t="s">
        <v>25</v>
      </c>
      <c r="E99" s="75" t="s">
        <v>26</v>
      </c>
      <c r="F99" s="153">
        <v>1</v>
      </c>
      <c r="G99" s="146">
        <v>400</v>
      </c>
      <c r="H99" s="133" t="s">
        <v>141</v>
      </c>
    </row>
    <row r="100" s="114" customFormat="1" ht="24" customHeight="1" spans="1:8">
      <c r="A100" s="60">
        <v>79</v>
      </c>
      <c r="B100" s="129" t="s">
        <v>66</v>
      </c>
      <c r="C100" s="75" t="s">
        <v>142</v>
      </c>
      <c r="D100" s="67" t="s">
        <v>25</v>
      </c>
      <c r="E100" s="67" t="s">
        <v>26</v>
      </c>
      <c r="F100" s="62">
        <v>1</v>
      </c>
      <c r="G100" s="126">
        <v>430</v>
      </c>
      <c r="H100" s="155" t="s">
        <v>143</v>
      </c>
    </row>
    <row r="101" s="114" customFormat="1" ht="20" customHeight="1" spans="1:9">
      <c r="A101" s="60">
        <v>80</v>
      </c>
      <c r="B101" s="125" t="s">
        <v>66</v>
      </c>
      <c r="C101" s="125" t="s">
        <v>144</v>
      </c>
      <c r="D101" s="125" t="s">
        <v>25</v>
      </c>
      <c r="E101" s="125" t="s">
        <v>26</v>
      </c>
      <c r="F101" s="122">
        <v>1</v>
      </c>
      <c r="G101" s="146">
        <v>400</v>
      </c>
      <c r="H101" s="156" t="s">
        <v>145</v>
      </c>
      <c r="I101" s="114" t="s">
        <v>146</v>
      </c>
    </row>
    <row r="102" s="114" customFormat="1" ht="20" customHeight="1" spans="1:9">
      <c r="A102" s="60">
        <v>81</v>
      </c>
      <c r="B102" s="125" t="s">
        <v>66</v>
      </c>
      <c r="C102" s="125" t="s">
        <v>147</v>
      </c>
      <c r="D102" s="125" t="s">
        <v>25</v>
      </c>
      <c r="E102" s="125" t="s">
        <v>26</v>
      </c>
      <c r="F102" s="122">
        <v>1</v>
      </c>
      <c r="G102" s="146">
        <v>400</v>
      </c>
      <c r="H102" s="133" t="s">
        <v>148</v>
      </c>
      <c r="I102" s="114" t="s">
        <v>149</v>
      </c>
    </row>
    <row r="103" s="114" customFormat="1" ht="20" customHeight="1" spans="1:8">
      <c r="A103" s="60">
        <v>82</v>
      </c>
      <c r="B103" s="125" t="s">
        <v>43</v>
      </c>
      <c r="C103" s="125" t="s">
        <v>150</v>
      </c>
      <c r="D103" s="125" t="s">
        <v>28</v>
      </c>
      <c r="E103" s="125" t="s">
        <v>26</v>
      </c>
      <c r="F103" s="122">
        <v>2</v>
      </c>
      <c r="G103" s="126">
        <v>860</v>
      </c>
      <c r="H103" s="156" t="s">
        <v>151</v>
      </c>
    </row>
    <row r="104" s="114" customFormat="1" ht="20" customHeight="1" spans="1:8">
      <c r="A104" s="60"/>
      <c r="B104" s="125"/>
      <c r="C104" s="125" t="s">
        <v>152</v>
      </c>
      <c r="D104" s="125" t="s">
        <v>28</v>
      </c>
      <c r="E104" s="125" t="s">
        <v>34</v>
      </c>
      <c r="F104" s="122"/>
      <c r="G104" s="125"/>
      <c r="H104" s="156"/>
    </row>
    <row r="105" s="114" customFormat="1" ht="20" customHeight="1" spans="1:8">
      <c r="A105" s="60">
        <v>83</v>
      </c>
      <c r="B105" s="125" t="s">
        <v>104</v>
      </c>
      <c r="C105" s="125" t="s">
        <v>153</v>
      </c>
      <c r="D105" s="67" t="s">
        <v>28</v>
      </c>
      <c r="E105" s="76" t="s">
        <v>26</v>
      </c>
      <c r="F105" s="62">
        <v>1</v>
      </c>
      <c r="G105" s="126">
        <v>430</v>
      </c>
      <c r="H105" s="157" t="s">
        <v>154</v>
      </c>
    </row>
    <row r="106" s="114" customFormat="1" ht="20" customHeight="1" spans="1:8">
      <c r="A106" s="60">
        <v>84</v>
      </c>
      <c r="B106" s="129" t="s">
        <v>66</v>
      </c>
      <c r="C106" s="73" t="s">
        <v>155</v>
      </c>
      <c r="D106" s="75" t="s">
        <v>28</v>
      </c>
      <c r="E106" s="75" t="s">
        <v>26</v>
      </c>
      <c r="F106" s="153">
        <v>1</v>
      </c>
      <c r="G106" s="126">
        <v>400</v>
      </c>
      <c r="H106" s="133" t="s">
        <v>156</v>
      </c>
    </row>
    <row r="107" s="114" customFormat="1" ht="20" customHeight="1" spans="1:8">
      <c r="A107" s="60">
        <v>85</v>
      </c>
      <c r="B107" s="125" t="s">
        <v>23</v>
      </c>
      <c r="C107" s="125" t="s">
        <v>157</v>
      </c>
      <c r="D107" s="67" t="s">
        <v>28</v>
      </c>
      <c r="E107" s="76" t="s">
        <v>26</v>
      </c>
      <c r="F107" s="62">
        <v>1</v>
      </c>
      <c r="G107" s="126">
        <v>400</v>
      </c>
      <c r="H107" s="133" t="s">
        <v>158</v>
      </c>
    </row>
    <row r="108" s="114" customFormat="1" ht="26" customHeight="1" spans="1:8">
      <c r="A108" s="60">
        <v>86</v>
      </c>
      <c r="B108" s="125" t="s">
        <v>43</v>
      </c>
      <c r="C108" s="125" t="s">
        <v>159</v>
      </c>
      <c r="D108" s="67" t="s">
        <v>28</v>
      </c>
      <c r="E108" s="76" t="s">
        <v>26</v>
      </c>
      <c r="F108" s="62">
        <v>1</v>
      </c>
      <c r="G108" s="126">
        <v>430</v>
      </c>
      <c r="H108" s="133" t="s">
        <v>160</v>
      </c>
    </row>
    <row r="109" s="114" customFormat="1" ht="26" customHeight="1" spans="1:8">
      <c r="A109" s="60">
        <v>87</v>
      </c>
      <c r="B109" s="125" t="s">
        <v>66</v>
      </c>
      <c r="C109" s="125" t="s">
        <v>161</v>
      </c>
      <c r="D109" s="67" t="s">
        <v>28</v>
      </c>
      <c r="E109" s="76" t="s">
        <v>26</v>
      </c>
      <c r="F109" s="62">
        <v>1</v>
      </c>
      <c r="G109" s="126">
        <v>430</v>
      </c>
      <c r="H109" s="133" t="s">
        <v>162</v>
      </c>
    </row>
    <row r="110" s="114" customFormat="1" customHeight="1" spans="1:8">
      <c r="A110" s="158"/>
      <c r="B110" s="159"/>
      <c r="C110" s="160"/>
      <c r="D110" s="160"/>
      <c r="E110" s="161"/>
      <c r="F110" s="162">
        <f>SUM(F3:F109)</f>
        <v>107</v>
      </c>
      <c r="G110" s="163">
        <f>SUM(G3:G109)</f>
        <v>42770</v>
      </c>
      <c r="H110" s="158"/>
    </row>
    <row r="111" s="114" customFormat="1" customHeight="1" spans="1:8">
      <c r="A111" s="117"/>
      <c r="B111" s="118"/>
      <c r="C111" s="118"/>
      <c r="D111" s="118"/>
      <c r="E111" s="119"/>
      <c r="F111" s="120"/>
      <c r="G111" s="118"/>
      <c r="H111" s="117"/>
    </row>
    <row r="112" s="116" customFormat="1" customHeight="1" spans="1:8">
      <c r="A112" s="117"/>
      <c r="B112" s="118"/>
      <c r="C112" s="118"/>
      <c r="D112" s="118"/>
      <c r="E112" s="119"/>
      <c r="F112" s="120"/>
      <c r="G112" s="118"/>
      <c r="H112" s="117"/>
    </row>
    <row r="113" s="116" customFormat="1" customHeight="1" spans="1:8">
      <c r="A113" s="117"/>
      <c r="B113" s="118"/>
      <c r="C113" s="118"/>
      <c r="D113" s="118"/>
      <c r="E113" s="119"/>
      <c r="F113" s="120"/>
      <c r="G113" s="118"/>
      <c r="H113" s="117"/>
    </row>
    <row r="114" s="116" customFormat="1" customHeight="1" spans="1:8">
      <c r="A114" s="117"/>
      <c r="B114" s="118"/>
      <c r="C114" s="118"/>
      <c r="D114" s="118"/>
      <c r="E114" s="119"/>
      <c r="F114" s="120"/>
      <c r="G114" s="118"/>
      <c r="H114" s="117"/>
    </row>
  </sheetData>
  <mergeCells count="4">
    <mergeCell ref="A1:H1"/>
    <mergeCell ref="H93:H94"/>
    <mergeCell ref="H96:H98"/>
    <mergeCell ref="H103:H104"/>
  </mergeCells>
  <conditionalFormatting sqref="C98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C99"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C106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pageMargins left="0.503472222222222" right="0.503472222222222" top="0.751388888888889" bottom="0.554861111111111" header="0.298611111111111" footer="0.298611111111111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"/>
  <sheetViews>
    <sheetView workbookViewId="0">
      <selection activeCell="B3" sqref="B$1:G$1048576"/>
    </sheetView>
  </sheetViews>
  <sheetFormatPr defaultColWidth="9" defaultRowHeight="13.5" outlineLevelCol="7"/>
  <cols>
    <col min="1" max="1" width="5.5" style="80" customWidth="1"/>
    <col min="2" max="7" width="14.125" style="80" customWidth="1"/>
    <col min="8" max="16384" width="9" style="80"/>
  </cols>
  <sheetData>
    <row r="1" s="80" customFormat="1" ht="22.5" spans="1:7">
      <c r="A1" s="82" t="s">
        <v>163</v>
      </c>
      <c r="B1" s="82"/>
      <c r="C1" s="82"/>
      <c r="D1" s="82"/>
      <c r="E1" s="82"/>
      <c r="F1" s="82"/>
      <c r="G1" s="82"/>
    </row>
    <row r="2" s="80" customFormat="1" ht="22.5" spans="1:7">
      <c r="A2" s="83" t="s">
        <v>164</v>
      </c>
      <c r="B2" s="83"/>
      <c r="C2" s="82"/>
      <c r="D2" s="82"/>
      <c r="E2" s="82"/>
      <c r="F2" s="82"/>
      <c r="G2" s="84"/>
    </row>
    <row r="3" s="80" customFormat="1" ht="24" spans="1:7">
      <c r="A3" s="85" t="s">
        <v>2</v>
      </c>
      <c r="B3" s="85" t="s">
        <v>16</v>
      </c>
      <c r="C3" s="85" t="s">
        <v>165</v>
      </c>
      <c r="D3" s="85" t="s">
        <v>166</v>
      </c>
      <c r="E3" s="85" t="s">
        <v>167</v>
      </c>
      <c r="F3" s="85" t="s">
        <v>168</v>
      </c>
      <c r="G3" s="85" t="s">
        <v>22</v>
      </c>
    </row>
    <row r="4" s="80" customFormat="1" ht="18" customHeight="1" spans="1:7">
      <c r="A4" s="86">
        <f>MAX(A$3:A3)+1</f>
        <v>1</v>
      </c>
      <c r="B4" s="78" t="s">
        <v>169</v>
      </c>
      <c r="C4" s="78" t="s">
        <v>170</v>
      </c>
      <c r="D4" s="87" t="s">
        <v>26</v>
      </c>
      <c r="E4" s="78">
        <v>1</v>
      </c>
      <c r="F4" s="7">
        <v>430</v>
      </c>
      <c r="G4" s="87" t="s">
        <v>171</v>
      </c>
    </row>
    <row r="5" s="80" customFormat="1" ht="18" customHeight="1" spans="1:7">
      <c r="A5" s="88">
        <f>MAX(A$3:A4)+1</f>
        <v>2</v>
      </c>
      <c r="B5" s="89" t="s">
        <v>169</v>
      </c>
      <c r="C5" s="89" t="s">
        <v>172</v>
      </c>
      <c r="D5" s="90" t="s">
        <v>26</v>
      </c>
      <c r="E5" s="89">
        <v>2</v>
      </c>
      <c r="F5" s="89">
        <v>800</v>
      </c>
      <c r="G5" s="90" t="s">
        <v>171</v>
      </c>
    </row>
    <row r="6" s="80" customFormat="1" ht="18" customHeight="1" spans="1:7">
      <c r="A6" s="88"/>
      <c r="B6" s="89"/>
      <c r="C6" s="89" t="s">
        <v>173</v>
      </c>
      <c r="D6" s="90" t="s">
        <v>42</v>
      </c>
      <c r="E6" s="89"/>
      <c r="F6" s="89"/>
      <c r="G6" s="90"/>
    </row>
    <row r="7" s="80" customFormat="1" ht="18" customHeight="1" spans="1:7">
      <c r="A7" s="86">
        <f>MAX(A$3:A6)+1</f>
        <v>3</v>
      </c>
      <c r="B7" s="78" t="s">
        <v>169</v>
      </c>
      <c r="C7" s="78" t="s">
        <v>174</v>
      </c>
      <c r="D7" s="87" t="s">
        <v>26</v>
      </c>
      <c r="E7" s="78">
        <v>1</v>
      </c>
      <c r="F7" s="88">
        <v>400</v>
      </c>
      <c r="G7" s="87" t="s">
        <v>171</v>
      </c>
    </row>
    <row r="8" s="80" customFormat="1" ht="18" customHeight="1" spans="1:7">
      <c r="A8" s="86">
        <f>MAX(A$3:A7)+1</f>
        <v>4</v>
      </c>
      <c r="B8" s="78" t="s">
        <v>169</v>
      </c>
      <c r="C8" s="78" t="s">
        <v>175</v>
      </c>
      <c r="D8" s="87" t="s">
        <v>26</v>
      </c>
      <c r="E8" s="78">
        <v>1</v>
      </c>
      <c r="F8" s="88">
        <v>400</v>
      </c>
      <c r="G8" s="87" t="s">
        <v>171</v>
      </c>
    </row>
    <row r="9" s="80" customFormat="1" ht="18" customHeight="1" spans="1:7">
      <c r="A9" s="86">
        <f>MAX(A$3:A8)+1</f>
        <v>5</v>
      </c>
      <c r="B9" s="78" t="s">
        <v>169</v>
      </c>
      <c r="C9" s="78" t="s">
        <v>176</v>
      </c>
      <c r="D9" s="87" t="s">
        <v>26</v>
      </c>
      <c r="E9" s="78">
        <v>1</v>
      </c>
      <c r="F9" s="88">
        <v>400</v>
      </c>
      <c r="G9" s="87" t="s">
        <v>171</v>
      </c>
    </row>
    <row r="10" s="80" customFormat="1" ht="18" customHeight="1" spans="1:7">
      <c r="A10" s="86">
        <f>MAX(A$3:A9)+1</f>
        <v>6</v>
      </c>
      <c r="B10" s="89" t="s">
        <v>169</v>
      </c>
      <c r="C10" s="89" t="s">
        <v>177</v>
      </c>
      <c r="D10" s="90" t="s">
        <v>26</v>
      </c>
      <c r="E10" s="89">
        <v>1</v>
      </c>
      <c r="F10" s="7">
        <v>430</v>
      </c>
      <c r="G10" s="90" t="s">
        <v>171</v>
      </c>
    </row>
    <row r="11" s="80" customFormat="1" ht="18" customHeight="1" spans="1:7">
      <c r="A11" s="86">
        <f>MAX(A$3:A10)+1</f>
        <v>7</v>
      </c>
      <c r="B11" s="78" t="s">
        <v>169</v>
      </c>
      <c r="C11" s="78" t="s">
        <v>178</v>
      </c>
      <c r="D11" s="87" t="s">
        <v>26</v>
      </c>
      <c r="E11" s="78">
        <v>1</v>
      </c>
      <c r="F11" s="7">
        <v>430</v>
      </c>
      <c r="G11" s="87" t="s">
        <v>171</v>
      </c>
    </row>
    <row r="12" s="80" customFormat="1" ht="18" customHeight="1" spans="1:7">
      <c r="A12" s="86">
        <f>MAX(A$3:A11)+1</f>
        <v>8</v>
      </c>
      <c r="B12" s="78" t="s">
        <v>169</v>
      </c>
      <c r="C12" s="78" t="s">
        <v>179</v>
      </c>
      <c r="D12" s="87" t="s">
        <v>26</v>
      </c>
      <c r="E12" s="78">
        <v>1</v>
      </c>
      <c r="F12" s="7">
        <v>430</v>
      </c>
      <c r="G12" s="87" t="s">
        <v>171</v>
      </c>
    </row>
    <row r="13" s="80" customFormat="1" ht="18" customHeight="1" spans="1:7">
      <c r="A13" s="86">
        <f>MAX(A$3:A12)+1</f>
        <v>9</v>
      </c>
      <c r="B13" s="78" t="s">
        <v>169</v>
      </c>
      <c r="C13" s="78" t="s">
        <v>180</v>
      </c>
      <c r="D13" s="78" t="s">
        <v>26</v>
      </c>
      <c r="E13" s="78">
        <v>1</v>
      </c>
      <c r="F13" s="7">
        <v>430</v>
      </c>
      <c r="G13" s="87" t="s">
        <v>171</v>
      </c>
    </row>
    <row r="14" s="80" customFormat="1" ht="18" customHeight="1" spans="1:7">
      <c r="A14" s="86">
        <f>MAX(A$3:A13)+1</f>
        <v>10</v>
      </c>
      <c r="B14" s="78" t="s">
        <v>169</v>
      </c>
      <c r="C14" s="78" t="s">
        <v>181</v>
      </c>
      <c r="D14" s="78" t="s">
        <v>26</v>
      </c>
      <c r="E14" s="78">
        <v>1</v>
      </c>
      <c r="F14" s="7">
        <v>430</v>
      </c>
      <c r="G14" s="87" t="s">
        <v>171</v>
      </c>
    </row>
    <row r="15" s="80" customFormat="1" ht="18" customHeight="1" spans="1:7">
      <c r="A15" s="86">
        <f>MAX(A$3:A14)+1</f>
        <v>11</v>
      </c>
      <c r="B15" s="78" t="s">
        <v>169</v>
      </c>
      <c r="C15" s="78" t="s">
        <v>182</v>
      </c>
      <c r="D15" s="78" t="s">
        <v>26</v>
      </c>
      <c r="E15" s="78">
        <v>1</v>
      </c>
      <c r="F15" s="7">
        <v>430</v>
      </c>
      <c r="G15" s="87" t="s">
        <v>171</v>
      </c>
    </row>
    <row r="16" s="80" customFormat="1" ht="18" customHeight="1" spans="1:7">
      <c r="A16" s="86">
        <f>MAX(A$3:A15)+1</f>
        <v>12</v>
      </c>
      <c r="B16" s="78" t="s">
        <v>169</v>
      </c>
      <c r="C16" s="78" t="s">
        <v>183</v>
      </c>
      <c r="D16" s="78" t="s">
        <v>26</v>
      </c>
      <c r="E16" s="78">
        <v>1</v>
      </c>
      <c r="F16" s="7">
        <v>430</v>
      </c>
      <c r="G16" s="87" t="s">
        <v>171</v>
      </c>
    </row>
    <row r="17" s="80" customFormat="1" ht="18" customHeight="1" spans="1:7">
      <c r="A17" s="86">
        <f>MAX(A$3:A16)+1</f>
        <v>13</v>
      </c>
      <c r="B17" s="78" t="s">
        <v>169</v>
      </c>
      <c r="C17" s="89" t="s">
        <v>184</v>
      </c>
      <c r="D17" s="78" t="s">
        <v>26</v>
      </c>
      <c r="E17" s="89">
        <v>1</v>
      </c>
      <c r="F17" s="7">
        <v>430</v>
      </c>
      <c r="G17" s="87" t="s">
        <v>171</v>
      </c>
    </row>
    <row r="18" s="80" customFormat="1" ht="18" customHeight="1" spans="1:7">
      <c r="A18" s="86">
        <f>MAX(A$3:A17)+1</f>
        <v>14</v>
      </c>
      <c r="B18" s="78" t="s">
        <v>169</v>
      </c>
      <c r="C18" s="78" t="s">
        <v>185</v>
      </c>
      <c r="D18" s="78" t="s">
        <v>26</v>
      </c>
      <c r="E18" s="78">
        <v>1</v>
      </c>
      <c r="F18" s="7">
        <v>430</v>
      </c>
      <c r="G18" s="87" t="s">
        <v>171</v>
      </c>
    </row>
    <row r="19" s="80" customFormat="1" ht="18" customHeight="1" spans="1:7">
      <c r="A19" s="86">
        <f>MAX(A$3:A18)+1</f>
        <v>15</v>
      </c>
      <c r="B19" s="78" t="s">
        <v>169</v>
      </c>
      <c r="C19" s="78" t="s">
        <v>186</v>
      </c>
      <c r="D19" s="78" t="s">
        <v>26</v>
      </c>
      <c r="E19" s="78">
        <v>1</v>
      </c>
      <c r="F19" s="88">
        <v>400</v>
      </c>
      <c r="G19" s="87" t="s">
        <v>171</v>
      </c>
    </row>
    <row r="20" s="80" customFormat="1" ht="18" customHeight="1" spans="1:7">
      <c r="A20" s="86">
        <f>MAX(A$3:A19)+1</f>
        <v>16</v>
      </c>
      <c r="B20" s="78" t="s">
        <v>169</v>
      </c>
      <c r="C20" s="78" t="s">
        <v>187</v>
      </c>
      <c r="D20" s="78" t="s">
        <v>26</v>
      </c>
      <c r="E20" s="78">
        <v>1</v>
      </c>
      <c r="F20" s="7">
        <v>430</v>
      </c>
      <c r="G20" s="87" t="s">
        <v>171</v>
      </c>
    </row>
    <row r="21" s="80" customFormat="1" ht="18" customHeight="1" spans="1:7">
      <c r="A21" s="86">
        <f>MAX(A$3:A20)+1</f>
        <v>17</v>
      </c>
      <c r="B21" s="78" t="s">
        <v>169</v>
      </c>
      <c r="C21" s="78" t="s">
        <v>188</v>
      </c>
      <c r="D21" s="78" t="s">
        <v>26</v>
      </c>
      <c r="E21" s="78">
        <v>1</v>
      </c>
      <c r="F21" s="7">
        <v>430</v>
      </c>
      <c r="G21" s="87" t="s">
        <v>171</v>
      </c>
    </row>
    <row r="22" s="80" customFormat="1" ht="18" customHeight="1" spans="1:7">
      <c r="A22" s="86">
        <f>MAX(A$3:A21)+1</f>
        <v>18</v>
      </c>
      <c r="B22" s="78" t="s">
        <v>169</v>
      </c>
      <c r="C22" s="78" t="s">
        <v>189</v>
      </c>
      <c r="D22" s="78" t="s">
        <v>26</v>
      </c>
      <c r="E22" s="78">
        <v>1</v>
      </c>
      <c r="F22" s="7">
        <v>430</v>
      </c>
      <c r="G22" s="87" t="s">
        <v>171</v>
      </c>
    </row>
    <row r="23" s="80" customFormat="1" ht="18" customHeight="1" spans="1:7">
      <c r="A23" s="86">
        <f>MAX(A$3:A22)+1</f>
        <v>19</v>
      </c>
      <c r="B23" s="91" t="s">
        <v>169</v>
      </c>
      <c r="C23" s="92" t="s">
        <v>190</v>
      </c>
      <c r="D23" s="7" t="s">
        <v>26</v>
      </c>
      <c r="E23" s="93">
        <v>1</v>
      </c>
      <c r="F23" s="7">
        <v>430</v>
      </c>
      <c r="G23" s="93" t="s">
        <v>171</v>
      </c>
    </row>
    <row r="24" s="80" customFormat="1" ht="18" customHeight="1" spans="1:7">
      <c r="A24" s="86">
        <f>MAX(A$3:A23)+1</f>
        <v>20</v>
      </c>
      <c r="B24" s="91" t="s">
        <v>169</v>
      </c>
      <c r="C24" s="92" t="s">
        <v>191</v>
      </c>
      <c r="D24" s="7" t="s">
        <v>26</v>
      </c>
      <c r="E24" s="93">
        <v>1</v>
      </c>
      <c r="F24" s="93">
        <v>380</v>
      </c>
      <c r="G24" s="93" t="s">
        <v>171</v>
      </c>
    </row>
    <row r="25" s="80" customFormat="1" ht="18" customHeight="1" spans="1:7">
      <c r="A25" s="86">
        <f>MAX(A$3:A24)+1</f>
        <v>21</v>
      </c>
      <c r="B25" s="91" t="s">
        <v>169</v>
      </c>
      <c r="C25" s="92" t="s">
        <v>192</v>
      </c>
      <c r="D25" s="7" t="s">
        <v>26</v>
      </c>
      <c r="E25" s="93">
        <v>1</v>
      </c>
      <c r="F25" s="7">
        <v>430</v>
      </c>
      <c r="G25" s="93" t="s">
        <v>171</v>
      </c>
    </row>
    <row r="26" s="80" customFormat="1" ht="18" customHeight="1" spans="1:7">
      <c r="A26" s="86">
        <f>MAX(A$3:A25)+1</f>
        <v>22</v>
      </c>
      <c r="B26" s="91" t="s">
        <v>169</v>
      </c>
      <c r="C26" s="92" t="s">
        <v>193</v>
      </c>
      <c r="D26" s="7" t="s">
        <v>26</v>
      </c>
      <c r="E26" s="93">
        <v>1</v>
      </c>
      <c r="F26" s="93">
        <v>380</v>
      </c>
      <c r="G26" s="7" t="s">
        <v>171</v>
      </c>
    </row>
    <row r="27" s="80" customFormat="1" ht="18" customHeight="1" spans="1:7">
      <c r="A27" s="86">
        <f>MAX(A$3:A26)+1</f>
        <v>23</v>
      </c>
      <c r="B27" s="91" t="s">
        <v>169</v>
      </c>
      <c r="C27" s="92" t="s">
        <v>194</v>
      </c>
      <c r="D27" s="7" t="s">
        <v>26</v>
      </c>
      <c r="E27" s="93">
        <v>1</v>
      </c>
      <c r="F27" s="93">
        <v>380</v>
      </c>
      <c r="G27" s="7" t="s">
        <v>171</v>
      </c>
    </row>
    <row r="28" s="80" customFormat="1" ht="18" customHeight="1" spans="1:7">
      <c r="A28" s="86">
        <f>MAX(A$3:A27)+1</f>
        <v>24</v>
      </c>
      <c r="B28" s="91" t="s">
        <v>169</v>
      </c>
      <c r="C28" s="92" t="s">
        <v>195</v>
      </c>
      <c r="D28" s="7" t="s">
        <v>26</v>
      </c>
      <c r="E28" s="93">
        <v>1</v>
      </c>
      <c r="F28" s="93">
        <v>380</v>
      </c>
      <c r="G28" s="7" t="s">
        <v>196</v>
      </c>
    </row>
    <row r="29" s="80" customFormat="1" ht="18" customHeight="1" spans="1:7">
      <c r="A29" s="86">
        <f>MAX(A$3:A28)+1</f>
        <v>25</v>
      </c>
      <c r="B29" s="94" t="s">
        <v>169</v>
      </c>
      <c r="C29" s="94" t="s">
        <v>197</v>
      </c>
      <c r="D29" s="94" t="s">
        <v>26</v>
      </c>
      <c r="E29" s="95">
        <v>1</v>
      </c>
      <c r="F29" s="94">
        <v>380</v>
      </c>
      <c r="G29" s="7" t="s">
        <v>171</v>
      </c>
    </row>
    <row r="30" s="80" customFormat="1" ht="18" customHeight="1" spans="1:7">
      <c r="A30" s="86">
        <f>MAX(A$3:A29)+1</f>
        <v>26</v>
      </c>
      <c r="B30" s="94" t="s">
        <v>169</v>
      </c>
      <c r="C30" s="94" t="s">
        <v>198</v>
      </c>
      <c r="D30" s="94" t="s">
        <v>26</v>
      </c>
      <c r="E30" s="95">
        <v>1</v>
      </c>
      <c r="F30" s="94">
        <v>280</v>
      </c>
      <c r="G30" s="94" t="s">
        <v>171</v>
      </c>
    </row>
    <row r="31" s="80" customFormat="1" ht="18" customHeight="1" spans="1:7">
      <c r="A31" s="93">
        <f>MAX(A$3:A30)+1</f>
        <v>27</v>
      </c>
      <c r="B31" s="91" t="s">
        <v>169</v>
      </c>
      <c r="C31" s="92" t="s">
        <v>199</v>
      </c>
      <c r="D31" s="7" t="s">
        <v>26</v>
      </c>
      <c r="E31" s="93">
        <v>2</v>
      </c>
      <c r="F31" s="93">
        <v>760</v>
      </c>
      <c r="G31" s="7" t="s">
        <v>171</v>
      </c>
    </row>
    <row r="32" s="80" customFormat="1" ht="18" customHeight="1" spans="1:7">
      <c r="A32" s="93"/>
      <c r="B32" s="91"/>
      <c r="C32" s="92" t="s">
        <v>200</v>
      </c>
      <c r="D32" s="7" t="s">
        <v>42</v>
      </c>
      <c r="E32" s="93"/>
      <c r="F32" s="93"/>
      <c r="G32" s="7"/>
    </row>
    <row r="33" s="81" customFormat="1" ht="18" customHeight="1" spans="1:8">
      <c r="A33" s="96">
        <f>MAX(A$3:A32)+1</f>
        <v>28</v>
      </c>
      <c r="B33" s="97" t="s">
        <v>169</v>
      </c>
      <c r="C33" s="97" t="s">
        <v>201</v>
      </c>
      <c r="D33" s="97" t="s">
        <v>202</v>
      </c>
      <c r="E33" s="98">
        <v>1</v>
      </c>
      <c r="F33" s="96">
        <v>280</v>
      </c>
      <c r="G33" s="99" t="s">
        <v>171</v>
      </c>
      <c r="H33" s="81" t="s">
        <v>203</v>
      </c>
    </row>
    <row r="34" s="80" customFormat="1" ht="18" customHeight="1" spans="1:7">
      <c r="A34" s="86">
        <f>MAX(A$3:A33)+1</f>
        <v>29</v>
      </c>
      <c r="B34" s="100" t="s">
        <v>204</v>
      </c>
      <c r="C34" s="7" t="s">
        <v>205</v>
      </c>
      <c r="D34" s="7" t="s">
        <v>26</v>
      </c>
      <c r="E34" s="7">
        <v>1</v>
      </c>
      <c r="F34" s="7">
        <v>430</v>
      </c>
      <c r="G34" s="100" t="s">
        <v>206</v>
      </c>
    </row>
    <row r="35" s="80" customFormat="1" ht="18" customHeight="1" spans="1:7">
      <c r="A35" s="86">
        <f>MAX(A$3:A34)+1</f>
        <v>30</v>
      </c>
      <c r="B35" s="100" t="s">
        <v>204</v>
      </c>
      <c r="C35" s="7" t="s">
        <v>207</v>
      </c>
      <c r="D35" s="7" t="s">
        <v>26</v>
      </c>
      <c r="E35" s="7">
        <v>1</v>
      </c>
      <c r="F35" s="7">
        <v>430</v>
      </c>
      <c r="G35" s="100" t="s">
        <v>206</v>
      </c>
    </row>
    <row r="36" s="80" customFormat="1" ht="18" customHeight="1" spans="1:7">
      <c r="A36" s="86">
        <f>MAX(A$3:A35)+1</f>
        <v>31</v>
      </c>
      <c r="B36" s="100" t="s">
        <v>204</v>
      </c>
      <c r="C36" s="7" t="s">
        <v>208</v>
      </c>
      <c r="D36" s="7" t="s">
        <v>26</v>
      </c>
      <c r="E36" s="7">
        <v>3</v>
      </c>
      <c r="F36" s="94">
        <v>1200</v>
      </c>
      <c r="G36" s="100" t="s">
        <v>206</v>
      </c>
    </row>
    <row r="37" s="80" customFormat="1" ht="18" customHeight="1" spans="1:7">
      <c r="A37" s="86"/>
      <c r="B37" s="100"/>
      <c r="C37" s="7" t="s">
        <v>209</v>
      </c>
      <c r="D37" s="7" t="s">
        <v>139</v>
      </c>
      <c r="E37" s="7"/>
      <c r="F37" s="101"/>
      <c r="G37" s="100"/>
    </row>
    <row r="38" s="80" customFormat="1" ht="18" customHeight="1" spans="1:7">
      <c r="A38" s="86"/>
      <c r="B38" s="100"/>
      <c r="C38" s="7" t="s">
        <v>210</v>
      </c>
      <c r="D38" s="7" t="s">
        <v>139</v>
      </c>
      <c r="E38" s="7"/>
      <c r="F38" s="102"/>
      <c r="G38" s="100"/>
    </row>
    <row r="39" s="80" customFormat="1" ht="18" customHeight="1" spans="1:7">
      <c r="A39" s="86">
        <f>MAX(A$3:A38)+1</f>
        <v>32</v>
      </c>
      <c r="B39" s="100" t="s">
        <v>204</v>
      </c>
      <c r="C39" s="7" t="s">
        <v>211</v>
      </c>
      <c r="D39" s="7" t="s">
        <v>26</v>
      </c>
      <c r="E39" s="7">
        <v>1</v>
      </c>
      <c r="F39" s="7">
        <v>430</v>
      </c>
      <c r="G39" s="100" t="s">
        <v>206</v>
      </c>
    </row>
    <row r="40" s="80" customFormat="1" ht="18" customHeight="1" spans="1:7">
      <c r="A40" s="103">
        <f>MAX(A$3:A39)+1</f>
        <v>33</v>
      </c>
      <c r="B40" s="94" t="s">
        <v>204</v>
      </c>
      <c r="C40" s="7" t="s">
        <v>212</v>
      </c>
      <c r="D40" s="7" t="s">
        <v>26</v>
      </c>
      <c r="E40" s="94">
        <v>1</v>
      </c>
      <c r="F40" s="94">
        <v>430</v>
      </c>
      <c r="G40" s="95" t="s">
        <v>171</v>
      </c>
    </row>
    <row r="41" s="80" customFormat="1" ht="18" customHeight="1" spans="1:7">
      <c r="A41" s="78">
        <f>MAX(A$3:A40)+1</f>
        <v>34</v>
      </c>
      <c r="B41" s="7" t="s">
        <v>204</v>
      </c>
      <c r="C41" s="7" t="s">
        <v>213</v>
      </c>
      <c r="D41" s="7" t="s">
        <v>26</v>
      </c>
      <c r="E41" s="7">
        <v>1</v>
      </c>
      <c r="F41" s="7">
        <v>430</v>
      </c>
      <c r="G41" s="93" t="s">
        <v>171</v>
      </c>
    </row>
    <row r="42" s="80" customFormat="1" ht="18" customHeight="1" spans="1:7">
      <c r="A42" s="104">
        <f>MAX(A$3:A41)+1</f>
        <v>35</v>
      </c>
      <c r="B42" s="94" t="s">
        <v>204</v>
      </c>
      <c r="C42" s="7" t="s">
        <v>214</v>
      </c>
      <c r="D42" s="7" t="s">
        <v>26</v>
      </c>
      <c r="E42" s="94">
        <v>2</v>
      </c>
      <c r="F42" s="94">
        <v>760</v>
      </c>
      <c r="G42" s="95" t="s">
        <v>215</v>
      </c>
    </row>
    <row r="43" s="80" customFormat="1" ht="18" customHeight="1" spans="1:7">
      <c r="A43" s="105"/>
      <c r="B43" s="102"/>
      <c r="C43" s="7" t="s">
        <v>216</v>
      </c>
      <c r="D43" s="7" t="s">
        <v>42</v>
      </c>
      <c r="E43" s="102"/>
      <c r="F43" s="102"/>
      <c r="G43" s="106"/>
    </row>
    <row r="44" s="80" customFormat="1" ht="18" customHeight="1" spans="1:7">
      <c r="A44" s="78">
        <f>MAX(A$3:A43)+1</f>
        <v>36</v>
      </c>
      <c r="B44" s="7" t="s">
        <v>204</v>
      </c>
      <c r="C44" s="7" t="s">
        <v>217</v>
      </c>
      <c r="D44" s="7" t="s">
        <v>26</v>
      </c>
      <c r="E44" s="7">
        <v>1</v>
      </c>
      <c r="F44" s="7">
        <v>430</v>
      </c>
      <c r="G44" s="93" t="s">
        <v>171</v>
      </c>
    </row>
    <row r="45" s="80" customFormat="1" ht="18" customHeight="1" spans="1:7">
      <c r="A45" s="78">
        <f>MAX(A$3:A44)+1</f>
        <v>37</v>
      </c>
      <c r="B45" s="7" t="s">
        <v>204</v>
      </c>
      <c r="C45" s="7" t="s">
        <v>218</v>
      </c>
      <c r="D45" s="7" t="s">
        <v>26</v>
      </c>
      <c r="E45" s="7">
        <v>1</v>
      </c>
      <c r="F45" s="93">
        <v>380</v>
      </c>
      <c r="G45" s="93" t="s">
        <v>219</v>
      </c>
    </row>
    <row r="46" s="80" customFormat="1" ht="18" customHeight="1" spans="1:7">
      <c r="A46" s="78">
        <f>MAX(A$3:A45)+1</f>
        <v>38</v>
      </c>
      <c r="B46" s="107" t="s">
        <v>204</v>
      </c>
      <c r="C46" s="107" t="s">
        <v>220</v>
      </c>
      <c r="D46" s="107" t="s">
        <v>26</v>
      </c>
      <c r="E46" s="107">
        <v>1</v>
      </c>
      <c r="F46" s="7">
        <v>430</v>
      </c>
      <c r="G46" s="100" t="s">
        <v>171</v>
      </c>
    </row>
    <row r="47" s="80" customFormat="1" ht="18" customHeight="1" spans="1:7">
      <c r="A47" s="78">
        <f>MAX(A$3:A46)+1</f>
        <v>39</v>
      </c>
      <c r="B47" s="91" t="s">
        <v>204</v>
      </c>
      <c r="C47" s="7" t="s">
        <v>221</v>
      </c>
      <c r="D47" s="7" t="s">
        <v>26</v>
      </c>
      <c r="E47" s="7">
        <v>1</v>
      </c>
      <c r="F47" s="88">
        <v>400</v>
      </c>
      <c r="G47" s="93" t="s">
        <v>222</v>
      </c>
    </row>
    <row r="48" s="80" customFormat="1" ht="18" customHeight="1" spans="1:7">
      <c r="A48" s="7">
        <f>MAX(A$3:A47)+1</f>
        <v>40</v>
      </c>
      <c r="B48" s="7" t="s">
        <v>204</v>
      </c>
      <c r="C48" s="7" t="s">
        <v>223</v>
      </c>
      <c r="D48" s="7" t="s">
        <v>26</v>
      </c>
      <c r="E48" s="7">
        <v>2</v>
      </c>
      <c r="F48" s="7">
        <v>560</v>
      </c>
      <c r="G48" s="93" t="s">
        <v>171</v>
      </c>
    </row>
    <row r="49" s="80" customFormat="1" ht="18" customHeight="1" spans="1:7">
      <c r="A49" s="7"/>
      <c r="B49" s="7"/>
      <c r="C49" s="7" t="s">
        <v>224</v>
      </c>
      <c r="D49" s="7" t="s">
        <v>225</v>
      </c>
      <c r="E49" s="7"/>
      <c r="F49" s="7"/>
      <c r="G49" s="93"/>
    </row>
    <row r="50" s="80" customFormat="1" ht="18" customHeight="1" spans="1:7">
      <c r="A50" s="7">
        <f>MAX(A$3:A49)+1</f>
        <v>41</v>
      </c>
      <c r="B50" s="91" t="s">
        <v>204</v>
      </c>
      <c r="C50" s="7" t="s">
        <v>226</v>
      </c>
      <c r="D50" s="7" t="s">
        <v>26</v>
      </c>
      <c r="E50" s="7">
        <v>1</v>
      </c>
      <c r="F50" s="88">
        <v>400</v>
      </c>
      <c r="G50" s="93" t="s">
        <v>227</v>
      </c>
    </row>
    <row r="51" s="80" customFormat="1" ht="18" customHeight="1" spans="1:7">
      <c r="A51" s="94">
        <f>MAX(A$3:A50)+1</f>
        <v>42</v>
      </c>
      <c r="B51" s="94" t="s">
        <v>204</v>
      </c>
      <c r="C51" s="7" t="s">
        <v>228</v>
      </c>
      <c r="D51" s="7" t="s">
        <v>26</v>
      </c>
      <c r="E51" s="94">
        <v>2</v>
      </c>
      <c r="F51" s="94">
        <v>800</v>
      </c>
      <c r="G51" s="95" t="s">
        <v>229</v>
      </c>
    </row>
    <row r="52" s="80" customFormat="1" ht="18" customHeight="1" spans="1:7">
      <c r="A52" s="102"/>
      <c r="B52" s="102"/>
      <c r="C52" s="7" t="s">
        <v>230</v>
      </c>
      <c r="D52" s="7" t="s">
        <v>139</v>
      </c>
      <c r="E52" s="102"/>
      <c r="F52" s="102"/>
      <c r="G52" s="106"/>
    </row>
    <row r="53" s="80" customFormat="1" ht="18" customHeight="1" spans="1:7">
      <c r="A53" s="94">
        <f>MAX(A$3:A52)+1</f>
        <v>43</v>
      </c>
      <c r="B53" s="108" t="s">
        <v>204</v>
      </c>
      <c r="C53" s="7" t="s">
        <v>231</v>
      </c>
      <c r="D53" s="7" t="s">
        <v>26</v>
      </c>
      <c r="E53" s="94">
        <v>2</v>
      </c>
      <c r="F53" s="94">
        <v>760</v>
      </c>
      <c r="G53" s="95" t="s">
        <v>232</v>
      </c>
    </row>
    <row r="54" s="80" customFormat="1" ht="18" customHeight="1" spans="1:7">
      <c r="A54" s="102"/>
      <c r="B54" s="109"/>
      <c r="C54" s="7" t="s">
        <v>233</v>
      </c>
      <c r="D54" s="7" t="s">
        <v>42</v>
      </c>
      <c r="E54" s="102"/>
      <c r="F54" s="102"/>
      <c r="G54" s="106"/>
    </row>
    <row r="55" s="80" customFormat="1" ht="18" customHeight="1" spans="1:7">
      <c r="A55" s="7">
        <f>MAX(A$3:A54)+1</f>
        <v>44</v>
      </c>
      <c r="B55" s="7" t="s">
        <v>204</v>
      </c>
      <c r="C55" s="7" t="s">
        <v>234</v>
      </c>
      <c r="D55" s="7" t="s">
        <v>26</v>
      </c>
      <c r="E55" s="7">
        <v>1</v>
      </c>
      <c r="F55" s="88">
        <v>400</v>
      </c>
      <c r="G55" s="93" t="s">
        <v>235</v>
      </c>
    </row>
    <row r="56" s="80" customFormat="1" ht="18" customHeight="1" spans="1:7">
      <c r="A56" s="7">
        <f>MAX(A$3:A55)+1</f>
        <v>45</v>
      </c>
      <c r="B56" s="91" t="s">
        <v>204</v>
      </c>
      <c r="C56" s="7" t="s">
        <v>236</v>
      </c>
      <c r="D56" s="7" t="s">
        <v>26</v>
      </c>
      <c r="E56" s="7">
        <v>1</v>
      </c>
      <c r="F56" s="7">
        <v>430</v>
      </c>
      <c r="G56" s="66" t="s">
        <v>237</v>
      </c>
    </row>
    <row r="57" s="80" customFormat="1" ht="18" customHeight="1" spans="1:7">
      <c r="A57" s="94">
        <f>MAX(A$3:A56)+1</f>
        <v>46</v>
      </c>
      <c r="B57" s="94" t="s">
        <v>204</v>
      </c>
      <c r="C57" s="7" t="s">
        <v>238</v>
      </c>
      <c r="D57" s="7" t="s">
        <v>26</v>
      </c>
      <c r="E57" s="93">
        <v>1</v>
      </c>
      <c r="F57" s="7">
        <v>400</v>
      </c>
      <c r="G57" s="94" t="s">
        <v>239</v>
      </c>
    </row>
    <row r="58" s="80" customFormat="1" ht="18" customHeight="1" spans="1:7">
      <c r="A58" s="7">
        <f>MAX(A$3:A57)+1</f>
        <v>47</v>
      </c>
      <c r="B58" s="7" t="s">
        <v>204</v>
      </c>
      <c r="C58" s="7" t="s">
        <v>240</v>
      </c>
      <c r="D58" s="7" t="s">
        <v>26</v>
      </c>
      <c r="E58" s="93">
        <v>1</v>
      </c>
      <c r="F58" s="7">
        <v>430</v>
      </c>
      <c r="G58" s="7" t="s">
        <v>171</v>
      </c>
    </row>
    <row r="59" s="80" customFormat="1" ht="18" customHeight="1" spans="1:7">
      <c r="A59" s="7">
        <f>MAX(A$3:A58)+1</f>
        <v>48</v>
      </c>
      <c r="B59" s="7" t="s">
        <v>204</v>
      </c>
      <c r="C59" s="7" t="s">
        <v>241</v>
      </c>
      <c r="D59" s="7" t="s">
        <v>26</v>
      </c>
      <c r="E59" s="93">
        <v>1</v>
      </c>
      <c r="F59" s="7">
        <v>430</v>
      </c>
      <c r="G59" s="7" t="s">
        <v>171</v>
      </c>
    </row>
    <row r="60" s="80" customFormat="1" ht="18" customHeight="1" spans="1:7">
      <c r="A60" s="93">
        <f>MAX(A$3:A59)+1</f>
        <v>49</v>
      </c>
      <c r="B60" s="108" t="s">
        <v>204</v>
      </c>
      <c r="C60" s="92" t="s">
        <v>242</v>
      </c>
      <c r="D60" s="7" t="s">
        <v>26</v>
      </c>
      <c r="E60" s="93">
        <v>2</v>
      </c>
      <c r="F60" s="93">
        <v>860</v>
      </c>
      <c r="G60" s="94" t="s">
        <v>171</v>
      </c>
    </row>
    <row r="61" s="80" customFormat="1" ht="18" customHeight="1" spans="1:7">
      <c r="A61" s="93"/>
      <c r="B61" s="109"/>
      <c r="C61" s="92" t="s">
        <v>243</v>
      </c>
      <c r="D61" s="7" t="s">
        <v>139</v>
      </c>
      <c r="E61" s="93"/>
      <c r="F61" s="93"/>
      <c r="G61" s="102"/>
    </row>
    <row r="62" s="80" customFormat="1" ht="18" customHeight="1" spans="1:7">
      <c r="A62" s="93">
        <f>MAX(A$3:A61)+1</f>
        <v>50</v>
      </c>
      <c r="B62" s="91" t="s">
        <v>204</v>
      </c>
      <c r="C62" s="92" t="s">
        <v>244</v>
      </c>
      <c r="D62" s="7" t="s">
        <v>26</v>
      </c>
      <c r="E62" s="93">
        <v>1</v>
      </c>
      <c r="F62" s="88">
        <v>400</v>
      </c>
      <c r="G62" s="7" t="s">
        <v>171</v>
      </c>
    </row>
    <row r="63" s="80" customFormat="1" ht="18" customHeight="1" spans="1:7">
      <c r="A63" s="93">
        <f>MAX(A$3:A62)+1</f>
        <v>51</v>
      </c>
      <c r="B63" s="91" t="s">
        <v>204</v>
      </c>
      <c r="C63" s="92" t="s">
        <v>245</v>
      </c>
      <c r="D63" s="7" t="s">
        <v>26</v>
      </c>
      <c r="E63" s="93">
        <v>1</v>
      </c>
      <c r="F63" s="7">
        <v>430</v>
      </c>
      <c r="G63" s="93" t="s">
        <v>246</v>
      </c>
    </row>
    <row r="64" s="80" customFormat="1" ht="18" customHeight="1" spans="1:7">
      <c r="A64" s="93">
        <f>MAX(A$3:A63)+1</f>
        <v>52</v>
      </c>
      <c r="B64" s="91" t="s">
        <v>204</v>
      </c>
      <c r="C64" s="92" t="s">
        <v>247</v>
      </c>
      <c r="D64" s="7" t="s">
        <v>26</v>
      </c>
      <c r="E64" s="93">
        <v>1</v>
      </c>
      <c r="F64" s="88">
        <v>400</v>
      </c>
      <c r="G64" s="93" t="s">
        <v>248</v>
      </c>
    </row>
    <row r="65" s="80" customFormat="1" ht="18" customHeight="1" spans="1:7">
      <c r="A65" s="95">
        <f>MAX(A$3:A64)+1</f>
        <v>53</v>
      </c>
      <c r="B65" s="108" t="s">
        <v>204</v>
      </c>
      <c r="C65" s="92" t="s">
        <v>249</v>
      </c>
      <c r="D65" s="7" t="s">
        <v>26</v>
      </c>
      <c r="E65" s="95">
        <v>3</v>
      </c>
      <c r="F65" s="95">
        <v>840</v>
      </c>
      <c r="G65" s="95" t="s">
        <v>171</v>
      </c>
    </row>
    <row r="66" s="80" customFormat="1" ht="18" customHeight="1" spans="1:7">
      <c r="A66" s="110"/>
      <c r="B66" s="111"/>
      <c r="C66" s="92" t="s">
        <v>250</v>
      </c>
      <c r="D66" s="7" t="s">
        <v>139</v>
      </c>
      <c r="E66" s="110"/>
      <c r="F66" s="110"/>
      <c r="G66" s="110"/>
    </row>
    <row r="67" s="80" customFormat="1" ht="18" customHeight="1" spans="1:7">
      <c r="A67" s="106"/>
      <c r="B67" s="109"/>
      <c r="C67" s="92" t="s">
        <v>251</v>
      </c>
      <c r="D67" s="7" t="s">
        <v>42</v>
      </c>
      <c r="E67" s="106"/>
      <c r="F67" s="106"/>
      <c r="G67" s="106"/>
    </row>
    <row r="68" s="80" customFormat="1" ht="18" customHeight="1" spans="1:7">
      <c r="A68" s="7">
        <f>MAX(A$3:A67)+1</f>
        <v>54</v>
      </c>
      <c r="B68" s="94" t="s">
        <v>204</v>
      </c>
      <c r="C68" s="94" t="s">
        <v>252</v>
      </c>
      <c r="D68" s="94" t="s">
        <v>26</v>
      </c>
      <c r="E68" s="95">
        <v>1</v>
      </c>
      <c r="F68" s="94">
        <v>400</v>
      </c>
      <c r="G68" s="7" t="s">
        <v>171</v>
      </c>
    </row>
    <row r="69" s="80" customFormat="1" ht="18" customHeight="1" spans="1:7">
      <c r="A69" s="7">
        <f>MAX(A$3:A68)+1</f>
        <v>55</v>
      </c>
      <c r="B69" s="94" t="s">
        <v>204</v>
      </c>
      <c r="C69" s="7" t="s">
        <v>253</v>
      </c>
      <c r="D69" s="94" t="s">
        <v>26</v>
      </c>
      <c r="E69" s="95">
        <v>1</v>
      </c>
      <c r="F69" s="94">
        <v>280</v>
      </c>
      <c r="G69" s="7" t="s">
        <v>171</v>
      </c>
    </row>
    <row r="70" s="80" customFormat="1" ht="18" customHeight="1" spans="1:7">
      <c r="A70" s="7">
        <f>MAX(A$3:A69)+1</f>
        <v>56</v>
      </c>
      <c r="B70" s="94" t="s">
        <v>204</v>
      </c>
      <c r="C70" s="7" t="s">
        <v>254</v>
      </c>
      <c r="D70" s="94" t="s">
        <v>26</v>
      </c>
      <c r="E70" s="95">
        <v>1</v>
      </c>
      <c r="F70" s="94">
        <v>400</v>
      </c>
      <c r="G70" s="7" t="s">
        <v>171</v>
      </c>
    </row>
    <row r="71" s="80" customFormat="1" ht="28" customHeight="1" spans="1:7">
      <c r="A71" s="93">
        <v>56</v>
      </c>
      <c r="B71" s="112" t="s">
        <v>255</v>
      </c>
      <c r="C71" s="112"/>
      <c r="D71" s="112"/>
      <c r="E71" s="112">
        <f>SUM(E4:E70)</f>
        <v>67</v>
      </c>
      <c r="F71" s="112">
        <f>SUM(F4:F70)</f>
        <v>26440</v>
      </c>
      <c r="G71" s="93"/>
    </row>
    <row r="72" s="80" customFormat="1" ht="39" customHeight="1" spans="1:7">
      <c r="A72" s="113" t="s">
        <v>256</v>
      </c>
      <c r="B72" s="113"/>
      <c r="C72" s="113"/>
      <c r="D72" s="113"/>
      <c r="E72" s="113"/>
      <c r="F72" s="113"/>
      <c r="G72" s="113"/>
    </row>
    <row r="73" s="80" customFormat="1" ht="27" customHeight="1"/>
  </sheetData>
  <mergeCells count="48">
    <mergeCell ref="A1:G1"/>
    <mergeCell ref="A2:B2"/>
    <mergeCell ref="A72:G72"/>
    <mergeCell ref="A5:A6"/>
    <mergeCell ref="A31:A32"/>
    <mergeCell ref="A36:A38"/>
    <mergeCell ref="A42:A43"/>
    <mergeCell ref="A48:A49"/>
    <mergeCell ref="A51:A52"/>
    <mergeCell ref="A53:A54"/>
    <mergeCell ref="A60:A61"/>
    <mergeCell ref="A65:A67"/>
    <mergeCell ref="B5:B6"/>
    <mergeCell ref="B31:B32"/>
    <mergeCell ref="B36:B38"/>
    <mergeCell ref="B42:B43"/>
    <mergeCell ref="B48:B49"/>
    <mergeCell ref="B51:B52"/>
    <mergeCell ref="B53:B54"/>
    <mergeCell ref="B60:B61"/>
    <mergeCell ref="B65:B67"/>
    <mergeCell ref="E5:E6"/>
    <mergeCell ref="E31:E32"/>
    <mergeCell ref="E36:E38"/>
    <mergeCell ref="E42:E43"/>
    <mergeCell ref="E48:E49"/>
    <mergeCell ref="E51:E52"/>
    <mergeCell ref="E53:E54"/>
    <mergeCell ref="E60:E61"/>
    <mergeCell ref="E65:E67"/>
    <mergeCell ref="F5:F6"/>
    <mergeCell ref="F31:F32"/>
    <mergeCell ref="F36:F38"/>
    <mergeCell ref="F42:F43"/>
    <mergeCell ref="F48:F49"/>
    <mergeCell ref="F51:F52"/>
    <mergeCell ref="F53:F54"/>
    <mergeCell ref="F60:F61"/>
    <mergeCell ref="F65:F67"/>
    <mergeCell ref="G5:G6"/>
    <mergeCell ref="G31:G32"/>
    <mergeCell ref="G36:G38"/>
    <mergeCell ref="G42:G43"/>
    <mergeCell ref="G48:G49"/>
    <mergeCell ref="G51:G52"/>
    <mergeCell ref="G53:G54"/>
    <mergeCell ref="G60:G61"/>
    <mergeCell ref="G65:G67"/>
  </mergeCells>
  <pageMargins left="0.503472222222222" right="0.503472222222222" top="0.751388888888889" bottom="0.751388888888889" header="0.298611111111111" footer="0.298611111111111"/>
  <pageSetup paperSize="9" orientation="landscape" horizontalDpi="600"/>
  <headerFooter>
    <oddFooter>&amp;C第 &amp;P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98"/>
  <sheetViews>
    <sheetView workbookViewId="0">
      <selection activeCell="B2" sqref="B$1:F$1048576"/>
    </sheetView>
  </sheetViews>
  <sheetFormatPr defaultColWidth="9" defaultRowHeight="14.25"/>
  <cols>
    <col min="1" max="1" width="4" style="53" customWidth="1"/>
    <col min="2" max="3" width="9.625" style="49" customWidth="1"/>
    <col min="4" max="4" width="9.625" style="52" customWidth="1"/>
    <col min="5" max="6" width="9.625" style="53" customWidth="1"/>
    <col min="7" max="7" width="47.125" style="49" customWidth="1"/>
    <col min="8" max="8" width="9" style="52"/>
    <col min="9" max="9" width="13.7" style="52" customWidth="1"/>
    <col min="10" max="248" width="9" style="52"/>
    <col min="249" max="16384" width="9" style="19"/>
  </cols>
  <sheetData>
    <row r="1" s="19" customFormat="1" ht="35" customHeight="1" spans="1:8">
      <c r="A1" s="54" t="s">
        <v>257</v>
      </c>
      <c r="B1" s="55"/>
      <c r="C1" s="55"/>
      <c r="D1" s="54"/>
      <c r="E1" s="54"/>
      <c r="F1" s="56"/>
      <c r="G1" s="55"/>
      <c r="H1" s="54"/>
    </row>
    <row r="2" s="46" customFormat="1" ht="36" customHeight="1" spans="1:8">
      <c r="A2" s="57" t="s">
        <v>258</v>
      </c>
      <c r="B2" s="58" t="s">
        <v>16</v>
      </c>
      <c r="C2" s="58" t="s">
        <v>259</v>
      </c>
      <c r="D2" s="58" t="s">
        <v>260</v>
      </c>
      <c r="E2" s="59" t="s">
        <v>261</v>
      </c>
      <c r="F2" s="59" t="s">
        <v>262</v>
      </c>
      <c r="G2" s="59" t="s">
        <v>263</v>
      </c>
      <c r="H2" s="60" t="s">
        <v>22</v>
      </c>
    </row>
    <row r="3" s="47" customFormat="1" ht="21" customHeight="1" spans="1:248">
      <c r="A3" s="57">
        <v>1</v>
      </c>
      <c r="B3" s="57" t="s">
        <v>264</v>
      </c>
      <c r="C3" s="61" t="s">
        <v>26</v>
      </c>
      <c r="D3" s="57" t="s">
        <v>265</v>
      </c>
      <c r="E3" s="62">
        <v>3</v>
      </c>
      <c r="F3" s="57">
        <v>1290</v>
      </c>
      <c r="G3" s="59" t="s">
        <v>266</v>
      </c>
      <c r="H3" s="63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</row>
    <row r="4" s="46" customFormat="1" ht="21" customHeight="1" spans="1:8">
      <c r="A4" s="57"/>
      <c r="B4" s="57"/>
      <c r="C4" s="57" t="s">
        <v>49</v>
      </c>
      <c r="D4" s="57" t="s">
        <v>267</v>
      </c>
      <c r="E4" s="63"/>
      <c r="F4" s="57">
        <v>0</v>
      </c>
      <c r="G4" s="59" t="s">
        <v>268</v>
      </c>
      <c r="H4" s="63"/>
    </row>
    <row r="5" s="46" customFormat="1" ht="21" customHeight="1" spans="1:8">
      <c r="A5" s="57"/>
      <c r="B5" s="57"/>
      <c r="C5" s="57" t="s">
        <v>37</v>
      </c>
      <c r="D5" s="57" t="s">
        <v>269</v>
      </c>
      <c r="E5" s="63"/>
      <c r="F5" s="57">
        <v>0</v>
      </c>
      <c r="G5" s="59" t="s">
        <v>270</v>
      </c>
      <c r="H5" s="63"/>
    </row>
    <row r="6" s="47" customFormat="1" ht="21" customHeight="1" spans="1:248">
      <c r="A6" s="57">
        <v>2</v>
      </c>
      <c r="B6" s="57" t="s">
        <v>264</v>
      </c>
      <c r="C6" s="57" t="s">
        <v>26</v>
      </c>
      <c r="D6" s="57" t="s">
        <v>271</v>
      </c>
      <c r="E6" s="62">
        <v>4</v>
      </c>
      <c r="F6" s="57">
        <v>1520</v>
      </c>
      <c r="G6" s="59" t="s">
        <v>272</v>
      </c>
      <c r="H6" s="63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</row>
    <row r="7" s="46" customFormat="1" ht="21" customHeight="1" spans="1:8">
      <c r="A7" s="57"/>
      <c r="B7" s="57"/>
      <c r="C7" s="57" t="s">
        <v>273</v>
      </c>
      <c r="D7" s="57" t="s">
        <v>274</v>
      </c>
      <c r="E7" s="63"/>
      <c r="F7" s="57">
        <v>0</v>
      </c>
      <c r="G7" s="59" t="s">
        <v>275</v>
      </c>
      <c r="H7" s="63"/>
    </row>
    <row r="8" s="46" customFormat="1" ht="21" customHeight="1" spans="1:8">
      <c r="A8" s="57"/>
      <c r="B8" s="57"/>
      <c r="C8" s="57" t="s">
        <v>276</v>
      </c>
      <c r="D8" s="57" t="s">
        <v>277</v>
      </c>
      <c r="E8" s="62"/>
      <c r="F8" s="57">
        <v>0</v>
      </c>
      <c r="G8" s="59" t="s">
        <v>278</v>
      </c>
      <c r="H8" s="63"/>
    </row>
    <row r="9" s="46" customFormat="1" ht="21" customHeight="1" spans="1:8">
      <c r="A9" s="57"/>
      <c r="B9" s="57"/>
      <c r="C9" s="57" t="s">
        <v>37</v>
      </c>
      <c r="D9" s="57" t="s">
        <v>279</v>
      </c>
      <c r="E9" s="63"/>
      <c r="F9" s="57">
        <v>0</v>
      </c>
      <c r="G9" s="59" t="s">
        <v>278</v>
      </c>
      <c r="H9" s="63"/>
    </row>
    <row r="10" s="47" customFormat="1" ht="21" customHeight="1" spans="1:248">
      <c r="A10" s="57">
        <v>3</v>
      </c>
      <c r="B10" s="57" t="s">
        <v>264</v>
      </c>
      <c r="C10" s="57" t="s">
        <v>26</v>
      </c>
      <c r="D10" s="57" t="s">
        <v>280</v>
      </c>
      <c r="E10" s="62">
        <v>1</v>
      </c>
      <c r="F10" s="57">
        <v>430</v>
      </c>
      <c r="G10" s="59" t="s">
        <v>281</v>
      </c>
      <c r="H10" s="63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</row>
    <row r="11" s="47" customFormat="1" ht="27" customHeight="1" spans="1:248">
      <c r="A11" s="57">
        <v>4</v>
      </c>
      <c r="B11" s="57" t="s">
        <v>264</v>
      </c>
      <c r="C11" s="57" t="s">
        <v>26</v>
      </c>
      <c r="D11" s="57" t="s">
        <v>282</v>
      </c>
      <c r="E11" s="62">
        <v>1</v>
      </c>
      <c r="F11" s="57">
        <v>400</v>
      </c>
      <c r="G11" s="59" t="s">
        <v>283</v>
      </c>
      <c r="H11" s="63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</row>
    <row r="12" s="47" customFormat="1" ht="21" customHeight="1" spans="1:248">
      <c r="A12" s="57">
        <v>5</v>
      </c>
      <c r="B12" s="57" t="s">
        <v>264</v>
      </c>
      <c r="C12" s="57" t="s">
        <v>26</v>
      </c>
      <c r="D12" s="57" t="s">
        <v>284</v>
      </c>
      <c r="E12" s="62">
        <v>3</v>
      </c>
      <c r="F12" s="57">
        <v>1140</v>
      </c>
      <c r="G12" s="59" t="s">
        <v>285</v>
      </c>
      <c r="H12" s="63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</row>
    <row r="13" s="46" customFormat="1" ht="21" customHeight="1" spans="1:8">
      <c r="A13" s="57"/>
      <c r="B13" s="57"/>
      <c r="C13" s="57" t="s">
        <v>49</v>
      </c>
      <c r="D13" s="57" t="s">
        <v>286</v>
      </c>
      <c r="E13" s="63"/>
      <c r="F13" s="57">
        <v>0</v>
      </c>
      <c r="G13" s="59" t="s">
        <v>287</v>
      </c>
      <c r="H13" s="63"/>
    </row>
    <row r="14" s="46" customFormat="1" ht="21" customHeight="1" spans="1:8">
      <c r="A14" s="57"/>
      <c r="B14" s="57"/>
      <c r="C14" s="57" t="s">
        <v>37</v>
      </c>
      <c r="D14" s="57" t="s">
        <v>288</v>
      </c>
      <c r="E14" s="63"/>
      <c r="F14" s="57">
        <v>0</v>
      </c>
      <c r="G14" s="59" t="s">
        <v>289</v>
      </c>
      <c r="H14" s="63"/>
    </row>
    <row r="15" s="47" customFormat="1" ht="21" customHeight="1" spans="1:248">
      <c r="A15" s="57">
        <v>6</v>
      </c>
      <c r="B15" s="57" t="s">
        <v>264</v>
      </c>
      <c r="C15" s="57" t="s">
        <v>26</v>
      </c>
      <c r="D15" s="57" t="s">
        <v>290</v>
      </c>
      <c r="E15" s="62">
        <v>2</v>
      </c>
      <c r="F15" s="57">
        <v>760</v>
      </c>
      <c r="G15" s="59" t="s">
        <v>291</v>
      </c>
      <c r="H15" s="63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</row>
    <row r="16" s="46" customFormat="1" ht="21" customHeight="1" spans="1:8">
      <c r="A16" s="57"/>
      <c r="B16" s="57"/>
      <c r="C16" s="57" t="s">
        <v>292</v>
      </c>
      <c r="D16" s="57" t="s">
        <v>293</v>
      </c>
      <c r="E16" s="63"/>
      <c r="F16" s="57">
        <v>0</v>
      </c>
      <c r="G16" s="59" t="s">
        <v>294</v>
      </c>
      <c r="H16" s="63"/>
    </row>
    <row r="17" s="47" customFormat="1" ht="21" customHeight="1" spans="1:248">
      <c r="A17" s="57">
        <v>7</v>
      </c>
      <c r="B17" s="57" t="s">
        <v>264</v>
      </c>
      <c r="C17" s="57" t="s">
        <v>26</v>
      </c>
      <c r="D17" s="57" t="s">
        <v>295</v>
      </c>
      <c r="E17" s="62">
        <v>1</v>
      </c>
      <c r="F17" s="57">
        <v>400</v>
      </c>
      <c r="G17" s="59" t="s">
        <v>296</v>
      </c>
      <c r="H17" s="63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</row>
    <row r="18" s="46" customFormat="1" ht="21" customHeight="1" spans="1:8">
      <c r="A18" s="57">
        <v>8</v>
      </c>
      <c r="B18" s="57" t="s">
        <v>264</v>
      </c>
      <c r="C18" s="57" t="s">
        <v>297</v>
      </c>
      <c r="D18" s="57" t="s">
        <v>298</v>
      </c>
      <c r="E18" s="62">
        <v>1</v>
      </c>
      <c r="F18" s="57">
        <v>430</v>
      </c>
      <c r="G18" s="59" t="s">
        <v>299</v>
      </c>
      <c r="H18" s="63"/>
    </row>
    <row r="19" s="46" customFormat="1" ht="21" customHeight="1" spans="1:8">
      <c r="A19" s="57">
        <v>9</v>
      </c>
      <c r="B19" s="57" t="s">
        <v>264</v>
      </c>
      <c r="C19" s="57" t="s">
        <v>297</v>
      </c>
      <c r="D19" s="57" t="s">
        <v>300</v>
      </c>
      <c r="E19" s="62">
        <v>1</v>
      </c>
      <c r="F19" s="57">
        <v>430</v>
      </c>
      <c r="G19" s="59" t="s">
        <v>301</v>
      </c>
      <c r="H19" s="63"/>
    </row>
    <row r="20" s="46" customFormat="1" ht="21" customHeight="1" spans="1:8">
      <c r="A20" s="57">
        <v>10</v>
      </c>
      <c r="B20" s="57" t="s">
        <v>264</v>
      </c>
      <c r="C20" s="57" t="s">
        <v>297</v>
      </c>
      <c r="D20" s="57" t="s">
        <v>302</v>
      </c>
      <c r="E20" s="62">
        <v>1</v>
      </c>
      <c r="F20" s="57">
        <v>430</v>
      </c>
      <c r="G20" s="59" t="s">
        <v>303</v>
      </c>
      <c r="H20" s="63"/>
    </row>
    <row r="21" s="46" customFormat="1" ht="21" customHeight="1" spans="1:8">
      <c r="A21" s="57">
        <v>11</v>
      </c>
      <c r="B21" s="57" t="s">
        <v>264</v>
      </c>
      <c r="C21" s="57" t="s">
        <v>297</v>
      </c>
      <c r="D21" s="57" t="s">
        <v>304</v>
      </c>
      <c r="E21" s="62">
        <v>1</v>
      </c>
      <c r="F21" s="57">
        <v>430</v>
      </c>
      <c r="G21" s="59" t="s">
        <v>301</v>
      </c>
      <c r="H21" s="63"/>
    </row>
    <row r="22" s="46" customFormat="1" ht="21" customHeight="1" spans="1:8">
      <c r="A22" s="57">
        <v>12</v>
      </c>
      <c r="B22" s="57" t="s">
        <v>264</v>
      </c>
      <c r="C22" s="57" t="s">
        <v>26</v>
      </c>
      <c r="D22" s="57" t="s">
        <v>305</v>
      </c>
      <c r="E22" s="62">
        <v>1</v>
      </c>
      <c r="F22" s="57">
        <v>430</v>
      </c>
      <c r="G22" s="59" t="s">
        <v>303</v>
      </c>
      <c r="H22" s="63"/>
    </row>
    <row r="23" s="46" customFormat="1" ht="21" customHeight="1" spans="1:8">
      <c r="A23" s="57">
        <v>13</v>
      </c>
      <c r="B23" s="57" t="s">
        <v>264</v>
      </c>
      <c r="C23" s="57" t="s">
        <v>26</v>
      </c>
      <c r="D23" s="57" t="s">
        <v>306</v>
      </c>
      <c r="E23" s="62">
        <v>1</v>
      </c>
      <c r="F23" s="57">
        <v>400</v>
      </c>
      <c r="G23" s="59" t="s">
        <v>307</v>
      </c>
      <c r="H23" s="63"/>
    </row>
    <row r="24" s="46" customFormat="1" ht="21" customHeight="1" spans="1:8">
      <c r="A24" s="57">
        <v>14</v>
      </c>
      <c r="B24" s="57" t="s">
        <v>264</v>
      </c>
      <c r="C24" s="57" t="s">
        <v>26</v>
      </c>
      <c r="D24" s="57" t="s">
        <v>308</v>
      </c>
      <c r="E24" s="62">
        <v>1</v>
      </c>
      <c r="F24" s="57">
        <v>430</v>
      </c>
      <c r="G24" s="58" t="s">
        <v>309</v>
      </c>
      <c r="H24" s="57"/>
    </row>
    <row r="25" s="46" customFormat="1" ht="21" customHeight="1" spans="1:8">
      <c r="A25" s="57">
        <v>15</v>
      </c>
      <c r="B25" s="57" t="s">
        <v>264</v>
      </c>
      <c r="C25" s="57" t="s">
        <v>26</v>
      </c>
      <c r="D25" s="57" t="s">
        <v>310</v>
      </c>
      <c r="E25" s="62">
        <v>1</v>
      </c>
      <c r="F25" s="57">
        <v>430</v>
      </c>
      <c r="G25" s="58" t="s">
        <v>311</v>
      </c>
      <c r="H25" s="57"/>
    </row>
    <row r="26" s="46" customFormat="1" ht="21" customHeight="1" spans="1:8">
      <c r="A26" s="57">
        <v>16</v>
      </c>
      <c r="B26" s="57" t="s">
        <v>264</v>
      </c>
      <c r="C26" s="57" t="s">
        <v>26</v>
      </c>
      <c r="D26" s="57" t="s">
        <v>312</v>
      </c>
      <c r="E26" s="62">
        <v>2</v>
      </c>
      <c r="F26" s="57">
        <v>760</v>
      </c>
      <c r="G26" s="58" t="s">
        <v>313</v>
      </c>
      <c r="H26" s="57"/>
    </row>
    <row r="27" s="46" customFormat="1" ht="21" customHeight="1" spans="1:8">
      <c r="A27" s="57"/>
      <c r="B27" s="57"/>
      <c r="C27" s="57" t="s">
        <v>34</v>
      </c>
      <c r="D27" s="57" t="s">
        <v>314</v>
      </c>
      <c r="E27" s="62"/>
      <c r="F27" s="57">
        <v>0</v>
      </c>
      <c r="G27" s="58" t="s">
        <v>315</v>
      </c>
      <c r="H27" s="57"/>
    </row>
    <row r="28" s="46" customFormat="1" ht="21" customHeight="1" spans="1:8">
      <c r="A28" s="57">
        <v>17</v>
      </c>
      <c r="B28" s="57" t="s">
        <v>264</v>
      </c>
      <c r="C28" s="57" t="s">
        <v>26</v>
      </c>
      <c r="D28" s="57" t="s">
        <v>316</v>
      </c>
      <c r="E28" s="62">
        <v>1</v>
      </c>
      <c r="F28" s="57">
        <v>430</v>
      </c>
      <c r="G28" s="58" t="s">
        <v>303</v>
      </c>
      <c r="H28" s="57"/>
    </row>
    <row r="29" s="46" customFormat="1" ht="21" customHeight="1" spans="1:8">
      <c r="A29" s="57">
        <v>18</v>
      </c>
      <c r="B29" s="57" t="s">
        <v>264</v>
      </c>
      <c r="C29" s="57" t="s">
        <v>26</v>
      </c>
      <c r="D29" s="57" t="s">
        <v>317</v>
      </c>
      <c r="E29" s="62">
        <v>1</v>
      </c>
      <c r="F29" s="57">
        <v>430</v>
      </c>
      <c r="G29" s="58" t="s">
        <v>318</v>
      </c>
      <c r="H29" s="57"/>
    </row>
    <row r="30" s="46" customFormat="1" ht="21" customHeight="1" spans="1:8">
      <c r="A30" s="57">
        <v>19</v>
      </c>
      <c r="B30" s="57" t="s">
        <v>264</v>
      </c>
      <c r="C30" s="57" t="s">
        <v>26</v>
      </c>
      <c r="D30" s="57" t="s">
        <v>319</v>
      </c>
      <c r="E30" s="62">
        <v>2</v>
      </c>
      <c r="F30" s="57">
        <v>860</v>
      </c>
      <c r="G30" s="58" t="s">
        <v>320</v>
      </c>
      <c r="H30" s="57"/>
    </row>
    <row r="31" s="46" customFormat="1" ht="21" customHeight="1" spans="1:8">
      <c r="A31" s="57"/>
      <c r="B31" s="57"/>
      <c r="C31" s="57" t="s">
        <v>37</v>
      </c>
      <c r="D31" s="57" t="s">
        <v>321</v>
      </c>
      <c r="E31" s="62"/>
      <c r="F31" s="57">
        <v>0</v>
      </c>
      <c r="G31" s="58" t="s">
        <v>322</v>
      </c>
      <c r="H31" s="57"/>
    </row>
    <row r="32" s="46" customFormat="1" ht="21" customHeight="1" spans="1:8">
      <c r="A32" s="57">
        <v>20</v>
      </c>
      <c r="B32" s="57" t="s">
        <v>264</v>
      </c>
      <c r="C32" s="57" t="s">
        <v>26</v>
      </c>
      <c r="D32" s="57" t="s">
        <v>323</v>
      </c>
      <c r="E32" s="62">
        <v>1</v>
      </c>
      <c r="F32" s="57">
        <v>400</v>
      </c>
      <c r="G32" s="58" t="s">
        <v>324</v>
      </c>
      <c r="H32" s="57"/>
    </row>
    <row r="33" s="46" customFormat="1" ht="21" customHeight="1" spans="1:8">
      <c r="A33" s="57">
        <v>21</v>
      </c>
      <c r="B33" s="57" t="s">
        <v>264</v>
      </c>
      <c r="C33" s="57" t="s">
        <v>26</v>
      </c>
      <c r="D33" s="57" t="s">
        <v>325</v>
      </c>
      <c r="E33" s="62">
        <v>1</v>
      </c>
      <c r="F33" s="57">
        <v>430</v>
      </c>
      <c r="G33" s="58" t="s">
        <v>326</v>
      </c>
      <c r="H33" s="57"/>
    </row>
    <row r="34" s="46" customFormat="1" ht="21" customHeight="1" spans="1:8">
      <c r="A34" s="57">
        <v>22</v>
      </c>
      <c r="B34" s="57" t="s">
        <v>264</v>
      </c>
      <c r="C34" s="57" t="s">
        <v>26</v>
      </c>
      <c r="D34" s="57" t="s">
        <v>327</v>
      </c>
      <c r="E34" s="62">
        <v>1</v>
      </c>
      <c r="F34" s="57">
        <v>430</v>
      </c>
      <c r="G34" s="58" t="s">
        <v>328</v>
      </c>
      <c r="H34" s="57"/>
    </row>
    <row r="35" s="46" customFormat="1" ht="21" customHeight="1" spans="1:8">
      <c r="A35" s="57">
        <v>23</v>
      </c>
      <c r="B35" s="57" t="s">
        <v>264</v>
      </c>
      <c r="C35" s="57" t="s">
        <v>26</v>
      </c>
      <c r="D35" s="57" t="s">
        <v>329</v>
      </c>
      <c r="E35" s="62">
        <v>1</v>
      </c>
      <c r="F35" s="57">
        <v>430</v>
      </c>
      <c r="G35" s="58" t="s">
        <v>330</v>
      </c>
      <c r="H35" s="57"/>
    </row>
    <row r="36" s="46" customFormat="1" ht="21" customHeight="1" spans="1:8">
      <c r="A36" s="57">
        <v>24</v>
      </c>
      <c r="B36" s="57" t="s">
        <v>264</v>
      </c>
      <c r="C36" s="57" t="s">
        <v>26</v>
      </c>
      <c r="D36" s="57" t="s">
        <v>331</v>
      </c>
      <c r="E36" s="62">
        <v>1</v>
      </c>
      <c r="F36" s="57">
        <v>430</v>
      </c>
      <c r="G36" s="58" t="s">
        <v>332</v>
      </c>
      <c r="H36" s="57"/>
    </row>
    <row r="37" s="46" customFormat="1" ht="21" customHeight="1" spans="1:8">
      <c r="A37" s="57">
        <v>25</v>
      </c>
      <c r="B37" s="57" t="s">
        <v>264</v>
      </c>
      <c r="C37" s="57" t="s">
        <v>26</v>
      </c>
      <c r="D37" s="57" t="s">
        <v>333</v>
      </c>
      <c r="E37" s="62">
        <v>1</v>
      </c>
      <c r="F37" s="57">
        <v>400</v>
      </c>
      <c r="G37" s="58" t="s">
        <v>334</v>
      </c>
      <c r="H37" s="57"/>
    </row>
    <row r="38" s="46" customFormat="1" ht="21" customHeight="1" spans="1:8">
      <c r="A38" s="57">
        <v>26</v>
      </c>
      <c r="B38" s="57" t="s">
        <v>264</v>
      </c>
      <c r="C38" s="57" t="s">
        <v>26</v>
      </c>
      <c r="D38" s="57" t="s">
        <v>335</v>
      </c>
      <c r="E38" s="63">
        <v>1</v>
      </c>
      <c r="F38" s="57">
        <v>400</v>
      </c>
      <c r="G38" s="58" t="s">
        <v>336</v>
      </c>
      <c r="H38" s="57"/>
    </row>
    <row r="39" s="46" customFormat="1" ht="21" customHeight="1" spans="1:8">
      <c r="A39" s="57">
        <v>27</v>
      </c>
      <c r="B39" s="57" t="s">
        <v>264</v>
      </c>
      <c r="C39" s="57" t="s">
        <v>26</v>
      </c>
      <c r="D39" s="57" t="s">
        <v>337</v>
      </c>
      <c r="E39" s="62">
        <v>1</v>
      </c>
      <c r="F39" s="57">
        <v>430</v>
      </c>
      <c r="G39" s="58" t="s">
        <v>338</v>
      </c>
      <c r="H39" s="57"/>
    </row>
    <row r="40" s="46" customFormat="1" ht="21" customHeight="1" spans="1:8">
      <c r="A40" s="57">
        <v>28</v>
      </c>
      <c r="B40" s="57" t="s">
        <v>264</v>
      </c>
      <c r="C40" s="57" t="s">
        <v>26</v>
      </c>
      <c r="D40" s="57" t="s">
        <v>339</v>
      </c>
      <c r="E40" s="62">
        <v>2</v>
      </c>
      <c r="F40" s="57">
        <v>760</v>
      </c>
      <c r="G40" s="58" t="s">
        <v>340</v>
      </c>
      <c r="H40" s="57"/>
    </row>
    <row r="41" s="46" customFormat="1" ht="21" customHeight="1" spans="1:8">
      <c r="A41" s="57"/>
      <c r="B41" s="57"/>
      <c r="C41" s="57" t="s">
        <v>37</v>
      </c>
      <c r="D41" s="57" t="s">
        <v>341</v>
      </c>
      <c r="E41" s="62"/>
      <c r="F41" s="57">
        <v>0</v>
      </c>
      <c r="G41" s="58" t="s">
        <v>342</v>
      </c>
      <c r="H41" s="57"/>
    </row>
    <row r="42" s="46" customFormat="1" ht="21" customHeight="1" spans="1:8">
      <c r="A42" s="57">
        <v>29</v>
      </c>
      <c r="B42" s="57" t="s">
        <v>264</v>
      </c>
      <c r="C42" s="57" t="s">
        <v>26</v>
      </c>
      <c r="D42" s="57" t="s">
        <v>343</v>
      </c>
      <c r="E42" s="57">
        <v>2</v>
      </c>
      <c r="F42" s="57">
        <v>800</v>
      </c>
      <c r="G42" s="57" t="s">
        <v>344</v>
      </c>
      <c r="H42" s="57"/>
    </row>
    <row r="43" s="46" customFormat="1" ht="21" customHeight="1" spans="1:8">
      <c r="A43" s="57"/>
      <c r="B43" s="57"/>
      <c r="C43" s="57" t="s">
        <v>34</v>
      </c>
      <c r="D43" s="57" t="s">
        <v>345</v>
      </c>
      <c r="E43" s="57"/>
      <c r="F43" s="57">
        <v>0</v>
      </c>
      <c r="G43" s="57" t="s">
        <v>346</v>
      </c>
      <c r="H43" s="57"/>
    </row>
    <row r="44" s="46" customFormat="1" ht="21" customHeight="1" spans="1:8">
      <c r="A44" s="57">
        <v>30</v>
      </c>
      <c r="B44" s="57" t="s">
        <v>264</v>
      </c>
      <c r="C44" s="57" t="s">
        <v>26</v>
      </c>
      <c r="D44" s="57" t="s">
        <v>347</v>
      </c>
      <c r="E44" s="57">
        <v>3</v>
      </c>
      <c r="F44" s="57">
        <v>1200</v>
      </c>
      <c r="G44" s="57" t="s">
        <v>348</v>
      </c>
      <c r="H44" s="57"/>
    </row>
    <row r="45" s="46" customFormat="1" ht="21" customHeight="1" spans="1:8">
      <c r="A45" s="57"/>
      <c r="B45" s="57"/>
      <c r="C45" s="57" t="s">
        <v>49</v>
      </c>
      <c r="D45" s="57" t="s">
        <v>349</v>
      </c>
      <c r="E45" s="57"/>
      <c r="F45" s="57">
        <v>0</v>
      </c>
      <c r="G45" s="57"/>
      <c r="H45" s="57"/>
    </row>
    <row r="46" s="46" customFormat="1" ht="21" customHeight="1" spans="1:8">
      <c r="A46" s="57"/>
      <c r="B46" s="57"/>
      <c r="C46" s="57" t="s">
        <v>37</v>
      </c>
      <c r="D46" s="57" t="s">
        <v>350</v>
      </c>
      <c r="E46" s="57"/>
      <c r="F46" s="57">
        <v>0</v>
      </c>
      <c r="G46" s="57" t="s">
        <v>346</v>
      </c>
      <c r="H46" s="57"/>
    </row>
    <row r="47" s="46" customFormat="1" ht="21" customHeight="1" spans="1:8">
      <c r="A47" s="57">
        <v>31</v>
      </c>
      <c r="B47" s="57" t="s">
        <v>264</v>
      </c>
      <c r="C47" s="57" t="s">
        <v>26</v>
      </c>
      <c r="D47" s="57" t="s">
        <v>351</v>
      </c>
      <c r="E47" s="57">
        <v>1</v>
      </c>
      <c r="F47" s="57">
        <v>400</v>
      </c>
      <c r="G47" s="58" t="s">
        <v>352</v>
      </c>
      <c r="H47" s="57"/>
    </row>
    <row r="48" s="46" customFormat="1" ht="21" customHeight="1" spans="1:8">
      <c r="A48" s="57">
        <v>32</v>
      </c>
      <c r="B48" s="57" t="s">
        <v>264</v>
      </c>
      <c r="C48" s="57" t="s">
        <v>26</v>
      </c>
      <c r="D48" s="57" t="s">
        <v>353</v>
      </c>
      <c r="E48" s="62">
        <v>1</v>
      </c>
      <c r="F48" s="57">
        <v>430</v>
      </c>
      <c r="G48" s="59" t="s">
        <v>354</v>
      </c>
      <c r="H48" s="63"/>
    </row>
    <row r="49" s="46" customFormat="1" ht="21" customHeight="1" spans="1:8">
      <c r="A49" s="57">
        <v>33</v>
      </c>
      <c r="B49" s="57" t="s">
        <v>264</v>
      </c>
      <c r="C49" s="57" t="s">
        <v>26</v>
      </c>
      <c r="D49" s="64" t="s">
        <v>355</v>
      </c>
      <c r="E49" s="57">
        <v>2</v>
      </c>
      <c r="F49" s="57">
        <v>860</v>
      </c>
      <c r="G49" s="59" t="s">
        <v>356</v>
      </c>
      <c r="H49" s="63"/>
    </row>
    <row r="50" s="46" customFormat="1" ht="21" customHeight="1" spans="1:8">
      <c r="A50" s="57"/>
      <c r="B50" s="57"/>
      <c r="C50" s="57" t="s">
        <v>37</v>
      </c>
      <c r="D50" s="64" t="s">
        <v>357</v>
      </c>
      <c r="E50" s="62"/>
      <c r="F50" s="57">
        <v>0</v>
      </c>
      <c r="G50" s="59" t="s">
        <v>346</v>
      </c>
      <c r="H50" s="63"/>
    </row>
    <row r="51" s="46" customFormat="1" ht="21" customHeight="1" spans="1:8">
      <c r="A51" s="57">
        <v>34</v>
      </c>
      <c r="B51" s="57" t="s">
        <v>264</v>
      </c>
      <c r="C51" s="57" t="s">
        <v>297</v>
      </c>
      <c r="D51" s="64" t="s">
        <v>358</v>
      </c>
      <c r="E51" s="62">
        <v>1</v>
      </c>
      <c r="F51" s="57">
        <v>430</v>
      </c>
      <c r="G51" s="59" t="s">
        <v>359</v>
      </c>
      <c r="H51" s="63"/>
    </row>
    <row r="52" s="46" customFormat="1" ht="21" customHeight="1" spans="1:8">
      <c r="A52" s="57">
        <v>35</v>
      </c>
      <c r="B52" s="57" t="s">
        <v>264</v>
      </c>
      <c r="C52" s="57" t="s">
        <v>26</v>
      </c>
      <c r="D52" s="64" t="s">
        <v>360</v>
      </c>
      <c r="E52" s="62">
        <v>1</v>
      </c>
      <c r="F52" s="57">
        <v>430</v>
      </c>
      <c r="G52" s="59" t="s">
        <v>361</v>
      </c>
      <c r="H52" s="63"/>
    </row>
    <row r="53" s="46" customFormat="1" ht="53" customHeight="1" spans="1:248">
      <c r="A53" s="57">
        <v>36</v>
      </c>
      <c r="B53" s="57" t="s">
        <v>264</v>
      </c>
      <c r="C53" s="57" t="s">
        <v>26</v>
      </c>
      <c r="D53" s="64" t="s">
        <v>362</v>
      </c>
      <c r="E53" s="62">
        <v>1</v>
      </c>
      <c r="F53" s="57">
        <v>430</v>
      </c>
      <c r="G53" s="59" t="s">
        <v>363</v>
      </c>
      <c r="H53" s="59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50"/>
      <c r="IM53" s="50"/>
      <c r="IN53" s="50"/>
    </row>
    <row r="54" s="46" customFormat="1" ht="34" customHeight="1" spans="1:248">
      <c r="A54" s="57">
        <v>37</v>
      </c>
      <c r="B54" s="65" t="s">
        <v>264</v>
      </c>
      <c r="C54" s="50" t="s">
        <v>297</v>
      </c>
      <c r="D54" s="65" t="s">
        <v>364</v>
      </c>
      <c r="E54" s="65">
        <v>1</v>
      </c>
      <c r="F54" s="65">
        <v>430</v>
      </c>
      <c r="G54" s="66" t="s">
        <v>365</v>
      </c>
      <c r="H54" s="66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  <c r="IH54" s="50"/>
      <c r="II54" s="50"/>
      <c r="IJ54" s="50"/>
      <c r="IK54" s="50"/>
      <c r="IL54" s="50"/>
      <c r="IM54" s="50"/>
      <c r="IN54" s="50"/>
    </row>
    <row r="55" s="47" customFormat="1" ht="34" customHeight="1" spans="1:248">
      <c r="A55" s="57">
        <v>38</v>
      </c>
      <c r="B55" s="67" t="s">
        <v>264</v>
      </c>
      <c r="C55" s="67" t="s">
        <v>26</v>
      </c>
      <c r="D55" s="67" t="s">
        <v>366</v>
      </c>
      <c r="E55" s="67">
        <v>1</v>
      </c>
      <c r="F55" s="67">
        <v>430</v>
      </c>
      <c r="G55" s="66" t="s">
        <v>367</v>
      </c>
      <c r="H55" s="66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51"/>
      <c r="EY55" s="51"/>
      <c r="EZ55" s="51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51"/>
      <c r="FQ55" s="51"/>
      <c r="FR55" s="51"/>
      <c r="FS55" s="51"/>
      <c r="FT55" s="51"/>
      <c r="FU55" s="51"/>
      <c r="FV55" s="51"/>
      <c r="FW55" s="51"/>
      <c r="FX55" s="51"/>
      <c r="FY55" s="51"/>
      <c r="FZ55" s="51"/>
      <c r="GA55" s="51"/>
      <c r="GB55" s="51"/>
      <c r="GC55" s="51"/>
      <c r="GD55" s="51"/>
      <c r="GE55" s="51"/>
      <c r="GF55" s="51"/>
      <c r="GG55" s="51"/>
      <c r="GH55" s="51"/>
      <c r="GI55" s="51"/>
      <c r="GJ55" s="51"/>
      <c r="GK55" s="51"/>
      <c r="GL55" s="51"/>
      <c r="GM55" s="51"/>
      <c r="GN55" s="51"/>
      <c r="GO55" s="51"/>
      <c r="GP55" s="51"/>
      <c r="GQ55" s="51"/>
      <c r="GR55" s="51"/>
      <c r="GS55" s="51"/>
      <c r="GT55" s="51"/>
      <c r="GU55" s="51"/>
      <c r="GV55" s="51"/>
      <c r="GW55" s="51"/>
      <c r="GX55" s="51"/>
      <c r="GY55" s="51"/>
      <c r="GZ55" s="51"/>
      <c r="HA55" s="51"/>
      <c r="HB55" s="51"/>
      <c r="HC55" s="51"/>
      <c r="HD55" s="51"/>
      <c r="HE55" s="51"/>
      <c r="HF55" s="51"/>
      <c r="HG55" s="51"/>
      <c r="HH55" s="51"/>
      <c r="HI55" s="51"/>
      <c r="HJ55" s="51"/>
      <c r="HK55" s="51"/>
      <c r="HL55" s="51"/>
      <c r="HM55" s="51"/>
      <c r="HN55" s="51"/>
      <c r="HO55" s="51"/>
      <c r="HP55" s="51"/>
      <c r="HQ55" s="51"/>
      <c r="HR55" s="51"/>
      <c r="HS55" s="51"/>
      <c r="HT55" s="51"/>
      <c r="HU55" s="51"/>
      <c r="HV55" s="51"/>
      <c r="HW55" s="51"/>
      <c r="HX55" s="51"/>
      <c r="HY55" s="51"/>
      <c r="HZ55" s="51"/>
      <c r="IA55" s="51"/>
      <c r="IB55" s="51"/>
      <c r="IC55" s="51"/>
      <c r="ID55" s="51"/>
      <c r="IE55" s="51"/>
      <c r="IF55" s="51"/>
      <c r="IG55" s="51"/>
      <c r="IH55" s="51"/>
      <c r="II55" s="51"/>
      <c r="IJ55" s="51"/>
      <c r="IK55" s="51"/>
      <c r="IL55" s="51"/>
      <c r="IM55" s="51"/>
      <c r="IN55" s="51"/>
    </row>
    <row r="56" s="48" customFormat="1" ht="21" customHeight="1" spans="1:248">
      <c r="A56" s="57">
        <v>39</v>
      </c>
      <c r="B56" s="68" t="s">
        <v>368</v>
      </c>
      <c r="C56" s="68" t="s">
        <v>297</v>
      </c>
      <c r="D56" s="69" t="s">
        <v>369</v>
      </c>
      <c r="E56" s="70">
        <v>1</v>
      </c>
      <c r="F56" s="68">
        <v>430</v>
      </c>
      <c r="G56" s="71" t="s">
        <v>370</v>
      </c>
      <c r="H56" s="72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4"/>
      <c r="FU56" s="74"/>
      <c r="FV56" s="74"/>
      <c r="FW56" s="74"/>
      <c r="FX56" s="74"/>
      <c r="FY56" s="74"/>
      <c r="FZ56" s="74"/>
      <c r="GA56" s="74"/>
      <c r="GB56" s="74"/>
      <c r="GC56" s="74"/>
      <c r="GD56" s="74"/>
      <c r="GE56" s="74"/>
      <c r="GF56" s="74"/>
      <c r="GG56" s="74"/>
      <c r="GH56" s="74"/>
      <c r="GI56" s="74"/>
      <c r="GJ56" s="74"/>
      <c r="GK56" s="74"/>
      <c r="GL56" s="74"/>
      <c r="GM56" s="74"/>
      <c r="GN56" s="74"/>
      <c r="GO56" s="74"/>
      <c r="GP56" s="74"/>
      <c r="GQ56" s="74"/>
      <c r="GR56" s="74"/>
      <c r="GS56" s="74"/>
      <c r="GT56" s="74"/>
      <c r="GU56" s="74"/>
      <c r="GV56" s="74"/>
      <c r="GW56" s="74"/>
      <c r="GX56" s="74"/>
      <c r="GY56" s="74"/>
      <c r="GZ56" s="74"/>
      <c r="HA56" s="74"/>
      <c r="HB56" s="74"/>
      <c r="HC56" s="74"/>
      <c r="HD56" s="74"/>
      <c r="HE56" s="74"/>
      <c r="HF56" s="74"/>
      <c r="HG56" s="74"/>
      <c r="HH56" s="74"/>
      <c r="HI56" s="74"/>
      <c r="HJ56" s="74"/>
      <c r="HK56" s="74"/>
      <c r="HL56" s="74"/>
      <c r="HM56" s="74"/>
      <c r="HN56" s="74"/>
      <c r="HO56" s="74"/>
      <c r="HP56" s="74"/>
      <c r="HQ56" s="74"/>
      <c r="HR56" s="74"/>
      <c r="HS56" s="74"/>
      <c r="HT56" s="74"/>
      <c r="HU56" s="74"/>
      <c r="HV56" s="74"/>
      <c r="HW56" s="74"/>
      <c r="HX56" s="74"/>
      <c r="HY56" s="74"/>
      <c r="HZ56" s="74"/>
      <c r="IA56" s="74"/>
      <c r="IB56" s="74"/>
      <c r="IC56" s="74"/>
      <c r="ID56" s="74"/>
      <c r="IE56" s="74"/>
      <c r="IF56" s="74"/>
      <c r="IG56" s="74"/>
      <c r="IH56" s="74"/>
      <c r="II56" s="74"/>
      <c r="IJ56" s="74"/>
      <c r="IK56" s="74"/>
      <c r="IL56" s="74"/>
      <c r="IM56" s="74"/>
      <c r="IN56" s="74"/>
    </row>
    <row r="57" s="48" customFormat="1" ht="21" customHeight="1" spans="1:248">
      <c r="A57" s="57">
        <v>40</v>
      </c>
      <c r="B57" s="68" t="s">
        <v>368</v>
      </c>
      <c r="C57" s="68" t="s">
        <v>297</v>
      </c>
      <c r="D57" s="69" t="s">
        <v>371</v>
      </c>
      <c r="E57" s="70">
        <v>1</v>
      </c>
      <c r="F57" s="68">
        <v>430</v>
      </c>
      <c r="G57" s="71" t="s">
        <v>372</v>
      </c>
      <c r="H57" s="72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74"/>
      <c r="FG57" s="74"/>
      <c r="FH57" s="74"/>
      <c r="FI57" s="74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4"/>
      <c r="FU57" s="74"/>
      <c r="FV57" s="74"/>
      <c r="FW57" s="74"/>
      <c r="FX57" s="74"/>
      <c r="FY57" s="74"/>
      <c r="FZ57" s="74"/>
      <c r="GA57" s="74"/>
      <c r="GB57" s="74"/>
      <c r="GC57" s="74"/>
      <c r="GD57" s="74"/>
      <c r="GE57" s="74"/>
      <c r="GF57" s="74"/>
      <c r="GG57" s="74"/>
      <c r="GH57" s="74"/>
      <c r="GI57" s="74"/>
      <c r="GJ57" s="74"/>
      <c r="GK57" s="74"/>
      <c r="GL57" s="74"/>
      <c r="GM57" s="74"/>
      <c r="GN57" s="74"/>
      <c r="GO57" s="74"/>
      <c r="GP57" s="74"/>
      <c r="GQ57" s="74"/>
      <c r="GR57" s="74"/>
      <c r="GS57" s="74"/>
      <c r="GT57" s="74"/>
      <c r="GU57" s="74"/>
      <c r="GV57" s="74"/>
      <c r="GW57" s="74"/>
      <c r="GX57" s="74"/>
      <c r="GY57" s="74"/>
      <c r="GZ57" s="74"/>
      <c r="HA57" s="74"/>
      <c r="HB57" s="74"/>
      <c r="HC57" s="74"/>
      <c r="HD57" s="74"/>
      <c r="HE57" s="74"/>
      <c r="HF57" s="74"/>
      <c r="HG57" s="74"/>
      <c r="HH57" s="74"/>
      <c r="HI57" s="74"/>
      <c r="HJ57" s="74"/>
      <c r="HK57" s="74"/>
      <c r="HL57" s="74"/>
      <c r="HM57" s="74"/>
      <c r="HN57" s="74"/>
      <c r="HO57" s="74"/>
      <c r="HP57" s="74"/>
      <c r="HQ57" s="74"/>
      <c r="HR57" s="74"/>
      <c r="HS57" s="74"/>
      <c r="HT57" s="74"/>
      <c r="HU57" s="74"/>
      <c r="HV57" s="74"/>
      <c r="HW57" s="74"/>
      <c r="HX57" s="74"/>
      <c r="HY57" s="74"/>
      <c r="HZ57" s="74"/>
      <c r="IA57" s="74"/>
      <c r="IB57" s="74"/>
      <c r="IC57" s="74"/>
      <c r="ID57" s="74"/>
      <c r="IE57" s="74"/>
      <c r="IF57" s="74"/>
      <c r="IG57" s="74"/>
      <c r="IH57" s="74"/>
      <c r="II57" s="74"/>
      <c r="IJ57" s="74"/>
      <c r="IK57" s="74"/>
      <c r="IL57" s="74"/>
      <c r="IM57" s="74"/>
      <c r="IN57" s="74"/>
    </row>
    <row r="58" s="48" customFormat="1" ht="21" customHeight="1" spans="1:248">
      <c r="A58" s="57">
        <v>41</v>
      </c>
      <c r="B58" s="68" t="s">
        <v>368</v>
      </c>
      <c r="C58" s="68" t="s">
        <v>297</v>
      </c>
      <c r="D58" s="69" t="s">
        <v>373</v>
      </c>
      <c r="E58" s="70">
        <v>1</v>
      </c>
      <c r="F58" s="68">
        <v>430</v>
      </c>
      <c r="G58" s="71" t="s">
        <v>372</v>
      </c>
      <c r="H58" s="72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  <c r="EN58" s="74"/>
      <c r="EO58" s="74"/>
      <c r="EP58" s="74"/>
      <c r="EQ58" s="74"/>
      <c r="ER58" s="74"/>
      <c r="ES58" s="74"/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74"/>
      <c r="FG58" s="74"/>
      <c r="FH58" s="74"/>
      <c r="FI58" s="74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74"/>
      <c r="FU58" s="74"/>
      <c r="FV58" s="74"/>
      <c r="FW58" s="74"/>
      <c r="FX58" s="74"/>
      <c r="FY58" s="74"/>
      <c r="FZ58" s="74"/>
      <c r="GA58" s="74"/>
      <c r="GB58" s="74"/>
      <c r="GC58" s="74"/>
      <c r="GD58" s="74"/>
      <c r="GE58" s="74"/>
      <c r="GF58" s="74"/>
      <c r="GG58" s="74"/>
      <c r="GH58" s="74"/>
      <c r="GI58" s="74"/>
      <c r="GJ58" s="74"/>
      <c r="GK58" s="74"/>
      <c r="GL58" s="74"/>
      <c r="GM58" s="74"/>
      <c r="GN58" s="74"/>
      <c r="GO58" s="74"/>
      <c r="GP58" s="74"/>
      <c r="GQ58" s="74"/>
      <c r="GR58" s="74"/>
      <c r="GS58" s="74"/>
      <c r="GT58" s="74"/>
      <c r="GU58" s="74"/>
      <c r="GV58" s="74"/>
      <c r="GW58" s="74"/>
      <c r="GX58" s="74"/>
      <c r="GY58" s="74"/>
      <c r="GZ58" s="74"/>
      <c r="HA58" s="74"/>
      <c r="HB58" s="74"/>
      <c r="HC58" s="74"/>
      <c r="HD58" s="74"/>
      <c r="HE58" s="74"/>
      <c r="HF58" s="74"/>
      <c r="HG58" s="74"/>
      <c r="HH58" s="74"/>
      <c r="HI58" s="74"/>
      <c r="HJ58" s="74"/>
      <c r="HK58" s="74"/>
      <c r="HL58" s="74"/>
      <c r="HM58" s="74"/>
      <c r="HN58" s="74"/>
      <c r="HO58" s="74"/>
      <c r="HP58" s="74"/>
      <c r="HQ58" s="74"/>
      <c r="HR58" s="74"/>
      <c r="HS58" s="74"/>
      <c r="HT58" s="74"/>
      <c r="HU58" s="74"/>
      <c r="HV58" s="74"/>
      <c r="HW58" s="74"/>
      <c r="HX58" s="74"/>
      <c r="HY58" s="74"/>
      <c r="HZ58" s="74"/>
      <c r="IA58" s="74"/>
      <c r="IB58" s="74"/>
      <c r="IC58" s="74"/>
      <c r="ID58" s="74"/>
      <c r="IE58" s="74"/>
      <c r="IF58" s="74"/>
      <c r="IG58" s="74"/>
      <c r="IH58" s="74"/>
      <c r="II58" s="74"/>
      <c r="IJ58" s="74"/>
      <c r="IK58" s="74"/>
      <c r="IL58" s="74"/>
      <c r="IM58" s="74"/>
      <c r="IN58" s="74"/>
    </row>
    <row r="59" s="48" customFormat="1" ht="21" customHeight="1" spans="1:248">
      <c r="A59" s="57">
        <v>42</v>
      </c>
      <c r="B59" s="68" t="s">
        <v>368</v>
      </c>
      <c r="C59" s="68" t="s">
        <v>297</v>
      </c>
      <c r="D59" s="69" t="s">
        <v>374</v>
      </c>
      <c r="E59" s="70">
        <v>1</v>
      </c>
      <c r="F59" s="68">
        <v>430</v>
      </c>
      <c r="G59" s="73" t="s">
        <v>372</v>
      </c>
      <c r="H59" s="72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4"/>
      <c r="FP59" s="74"/>
      <c r="FQ59" s="74"/>
      <c r="FR59" s="74"/>
      <c r="FS59" s="74"/>
      <c r="FT59" s="74"/>
      <c r="FU59" s="74"/>
      <c r="FV59" s="74"/>
      <c r="FW59" s="74"/>
      <c r="FX59" s="74"/>
      <c r="FY59" s="74"/>
      <c r="FZ59" s="74"/>
      <c r="GA59" s="74"/>
      <c r="GB59" s="74"/>
      <c r="GC59" s="74"/>
      <c r="GD59" s="74"/>
      <c r="GE59" s="74"/>
      <c r="GF59" s="74"/>
      <c r="GG59" s="74"/>
      <c r="GH59" s="74"/>
      <c r="GI59" s="74"/>
      <c r="GJ59" s="74"/>
      <c r="GK59" s="74"/>
      <c r="GL59" s="74"/>
      <c r="GM59" s="74"/>
      <c r="GN59" s="74"/>
      <c r="GO59" s="74"/>
      <c r="GP59" s="74"/>
      <c r="GQ59" s="74"/>
      <c r="GR59" s="74"/>
      <c r="GS59" s="74"/>
      <c r="GT59" s="74"/>
      <c r="GU59" s="74"/>
      <c r="GV59" s="74"/>
      <c r="GW59" s="74"/>
      <c r="GX59" s="74"/>
      <c r="GY59" s="74"/>
      <c r="GZ59" s="74"/>
      <c r="HA59" s="74"/>
      <c r="HB59" s="74"/>
      <c r="HC59" s="74"/>
      <c r="HD59" s="74"/>
      <c r="HE59" s="74"/>
      <c r="HF59" s="74"/>
      <c r="HG59" s="74"/>
      <c r="HH59" s="74"/>
      <c r="HI59" s="74"/>
      <c r="HJ59" s="74"/>
      <c r="HK59" s="74"/>
      <c r="HL59" s="74"/>
      <c r="HM59" s="74"/>
      <c r="HN59" s="74"/>
      <c r="HO59" s="74"/>
      <c r="HP59" s="74"/>
      <c r="HQ59" s="74"/>
      <c r="HR59" s="74"/>
      <c r="HS59" s="74"/>
      <c r="HT59" s="74"/>
      <c r="HU59" s="74"/>
      <c r="HV59" s="74"/>
      <c r="HW59" s="74"/>
      <c r="HX59" s="74"/>
      <c r="HY59" s="74"/>
      <c r="HZ59" s="74"/>
      <c r="IA59" s="74"/>
      <c r="IB59" s="74"/>
      <c r="IC59" s="74"/>
      <c r="ID59" s="74"/>
      <c r="IE59" s="74"/>
      <c r="IF59" s="74"/>
      <c r="IG59" s="74"/>
      <c r="IH59" s="74"/>
      <c r="II59" s="74"/>
      <c r="IJ59" s="74"/>
      <c r="IK59" s="74"/>
      <c r="IL59" s="74"/>
      <c r="IM59" s="74"/>
      <c r="IN59" s="74"/>
    </row>
    <row r="60" s="48" customFormat="1" ht="21" customHeight="1" spans="1:248">
      <c r="A60" s="57">
        <v>43</v>
      </c>
      <c r="B60" s="68" t="s">
        <v>368</v>
      </c>
      <c r="C60" s="68" t="s">
        <v>26</v>
      </c>
      <c r="D60" s="69" t="s">
        <v>375</v>
      </c>
      <c r="E60" s="70">
        <v>3</v>
      </c>
      <c r="F60" s="68">
        <v>1140</v>
      </c>
      <c r="G60" s="68" t="s">
        <v>346</v>
      </c>
      <c r="H60" s="72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/>
      <c r="FU60" s="74"/>
      <c r="FV60" s="74"/>
      <c r="FW60" s="74"/>
      <c r="FX60" s="74"/>
      <c r="FY60" s="74"/>
      <c r="FZ60" s="74"/>
      <c r="GA60" s="74"/>
      <c r="GB60" s="74"/>
      <c r="GC60" s="74"/>
      <c r="GD60" s="74"/>
      <c r="GE60" s="74"/>
      <c r="GF60" s="74"/>
      <c r="GG60" s="74"/>
      <c r="GH60" s="74"/>
      <c r="GI60" s="74"/>
      <c r="GJ60" s="74"/>
      <c r="GK60" s="74"/>
      <c r="GL60" s="74"/>
      <c r="GM60" s="74"/>
      <c r="GN60" s="74"/>
      <c r="GO60" s="74"/>
      <c r="GP60" s="74"/>
      <c r="GQ60" s="74"/>
      <c r="GR60" s="74"/>
      <c r="GS60" s="74"/>
      <c r="GT60" s="74"/>
      <c r="GU60" s="74"/>
      <c r="GV60" s="74"/>
      <c r="GW60" s="74"/>
      <c r="GX60" s="74"/>
      <c r="GY60" s="74"/>
      <c r="GZ60" s="74"/>
      <c r="HA60" s="74"/>
      <c r="HB60" s="74"/>
      <c r="HC60" s="74"/>
      <c r="HD60" s="74"/>
      <c r="HE60" s="74"/>
      <c r="HF60" s="74"/>
      <c r="HG60" s="74"/>
      <c r="HH60" s="74"/>
      <c r="HI60" s="74"/>
      <c r="HJ60" s="74"/>
      <c r="HK60" s="74"/>
      <c r="HL60" s="74"/>
      <c r="HM60" s="74"/>
      <c r="HN60" s="74"/>
      <c r="HO60" s="74"/>
      <c r="HP60" s="74"/>
      <c r="HQ60" s="74"/>
      <c r="HR60" s="74"/>
      <c r="HS60" s="74"/>
      <c r="HT60" s="74"/>
      <c r="HU60" s="74"/>
      <c r="HV60" s="74"/>
      <c r="HW60" s="74"/>
      <c r="HX60" s="74"/>
      <c r="HY60" s="74"/>
      <c r="HZ60" s="74"/>
      <c r="IA60" s="74"/>
      <c r="IB60" s="74"/>
      <c r="IC60" s="74"/>
      <c r="ID60" s="74"/>
      <c r="IE60" s="74"/>
      <c r="IF60" s="74"/>
      <c r="IG60" s="74"/>
      <c r="IH60" s="74"/>
      <c r="II60" s="74"/>
      <c r="IJ60" s="74"/>
      <c r="IK60" s="74"/>
      <c r="IL60" s="74"/>
      <c r="IM60" s="74"/>
      <c r="IN60" s="74"/>
    </row>
    <row r="61" s="46" customFormat="1" ht="21" customHeight="1" spans="1:8">
      <c r="A61" s="57"/>
      <c r="B61" s="57"/>
      <c r="C61" s="57" t="s">
        <v>376</v>
      </c>
      <c r="D61" s="64" t="s">
        <v>377</v>
      </c>
      <c r="E61" s="62"/>
      <c r="F61" s="57">
        <v>0</v>
      </c>
      <c r="G61" s="59" t="s">
        <v>378</v>
      </c>
      <c r="H61" s="63"/>
    </row>
    <row r="62" s="46" customFormat="1" ht="21" customHeight="1" spans="1:8">
      <c r="A62" s="57"/>
      <c r="B62" s="57"/>
      <c r="C62" s="57" t="s">
        <v>379</v>
      </c>
      <c r="D62" s="64" t="s">
        <v>380</v>
      </c>
      <c r="E62" s="62"/>
      <c r="F62" s="57">
        <v>0</v>
      </c>
      <c r="G62" s="59" t="s">
        <v>346</v>
      </c>
      <c r="H62" s="63"/>
    </row>
    <row r="63" s="46" customFormat="1" ht="21" customHeight="1" spans="1:8">
      <c r="A63" s="57">
        <v>44</v>
      </c>
      <c r="B63" s="57" t="s">
        <v>368</v>
      </c>
      <c r="C63" s="57" t="s">
        <v>26</v>
      </c>
      <c r="D63" s="64" t="s">
        <v>381</v>
      </c>
      <c r="E63" s="62">
        <v>3</v>
      </c>
      <c r="F63" s="57">
        <v>1140</v>
      </c>
      <c r="G63" s="59" t="s">
        <v>382</v>
      </c>
      <c r="H63" s="63"/>
    </row>
    <row r="64" s="46" customFormat="1" ht="21" customHeight="1" spans="1:8">
      <c r="A64" s="57"/>
      <c r="B64" s="57"/>
      <c r="C64" s="57" t="s">
        <v>49</v>
      </c>
      <c r="D64" s="64" t="s">
        <v>383</v>
      </c>
      <c r="E64" s="62"/>
      <c r="F64" s="57">
        <v>0</v>
      </c>
      <c r="G64" s="59" t="s">
        <v>384</v>
      </c>
      <c r="H64" s="63"/>
    </row>
    <row r="65" s="46" customFormat="1" ht="21" customHeight="1" spans="1:8">
      <c r="A65" s="57"/>
      <c r="B65" s="57"/>
      <c r="C65" s="57" t="s">
        <v>37</v>
      </c>
      <c r="D65" s="64" t="s">
        <v>385</v>
      </c>
      <c r="E65" s="62"/>
      <c r="F65" s="57">
        <v>0</v>
      </c>
      <c r="G65" s="59" t="s">
        <v>386</v>
      </c>
      <c r="H65" s="63"/>
    </row>
    <row r="66" s="46" customFormat="1" ht="21" customHeight="1" spans="1:8">
      <c r="A66" s="57">
        <v>45</v>
      </c>
      <c r="B66" s="57" t="s">
        <v>368</v>
      </c>
      <c r="C66" s="57" t="s">
        <v>26</v>
      </c>
      <c r="D66" s="64" t="s">
        <v>387</v>
      </c>
      <c r="E66" s="62">
        <v>2</v>
      </c>
      <c r="F66" s="57">
        <v>800</v>
      </c>
      <c r="G66" s="59" t="s">
        <v>388</v>
      </c>
      <c r="H66" s="63"/>
    </row>
    <row r="67" s="46" customFormat="1" ht="21" customHeight="1" spans="1:8">
      <c r="A67" s="57"/>
      <c r="B67" s="57"/>
      <c r="C67" s="57" t="s">
        <v>49</v>
      </c>
      <c r="D67" s="64" t="s">
        <v>389</v>
      </c>
      <c r="E67" s="62"/>
      <c r="F67" s="57">
        <v>0</v>
      </c>
      <c r="G67" s="59"/>
      <c r="H67" s="63"/>
    </row>
    <row r="68" s="46" customFormat="1" ht="21" customHeight="1" spans="1:8">
      <c r="A68" s="57">
        <v>46</v>
      </c>
      <c r="B68" s="57" t="s">
        <v>368</v>
      </c>
      <c r="C68" s="57" t="s">
        <v>26</v>
      </c>
      <c r="D68" s="64" t="s">
        <v>390</v>
      </c>
      <c r="E68" s="62">
        <v>1</v>
      </c>
      <c r="F68" s="57">
        <v>430</v>
      </c>
      <c r="G68" s="59" t="s">
        <v>372</v>
      </c>
      <c r="H68" s="63"/>
    </row>
    <row r="69" s="46" customFormat="1" ht="21" customHeight="1" spans="1:8">
      <c r="A69" s="57">
        <v>47</v>
      </c>
      <c r="B69" s="57" t="s">
        <v>368</v>
      </c>
      <c r="C69" s="57" t="s">
        <v>26</v>
      </c>
      <c r="D69" s="64" t="s">
        <v>391</v>
      </c>
      <c r="E69" s="62">
        <v>1</v>
      </c>
      <c r="F69" s="57">
        <v>430</v>
      </c>
      <c r="G69" s="59" t="s">
        <v>372</v>
      </c>
      <c r="H69" s="63"/>
    </row>
    <row r="70" s="46" customFormat="1" ht="21" customHeight="1" spans="1:8">
      <c r="A70" s="57">
        <v>48</v>
      </c>
      <c r="B70" s="57" t="s">
        <v>368</v>
      </c>
      <c r="C70" s="57" t="s">
        <v>26</v>
      </c>
      <c r="D70" s="64" t="s">
        <v>392</v>
      </c>
      <c r="E70" s="62">
        <v>2</v>
      </c>
      <c r="F70" s="57">
        <v>800</v>
      </c>
      <c r="G70" s="59" t="s">
        <v>393</v>
      </c>
      <c r="H70" s="63"/>
    </row>
    <row r="71" s="46" customFormat="1" ht="21" customHeight="1" spans="1:8">
      <c r="A71" s="57"/>
      <c r="B71" s="57"/>
      <c r="C71" s="57" t="s">
        <v>37</v>
      </c>
      <c r="D71" s="64" t="s">
        <v>394</v>
      </c>
      <c r="E71" s="62"/>
      <c r="F71" s="57">
        <v>0</v>
      </c>
      <c r="G71" s="59"/>
      <c r="H71" s="63"/>
    </row>
    <row r="72" s="46" customFormat="1" ht="21" customHeight="1" spans="1:8">
      <c r="A72" s="57">
        <v>49</v>
      </c>
      <c r="B72" s="57" t="s">
        <v>368</v>
      </c>
      <c r="C72" s="57" t="s">
        <v>26</v>
      </c>
      <c r="D72" s="64" t="s">
        <v>395</v>
      </c>
      <c r="E72" s="62">
        <v>1</v>
      </c>
      <c r="F72" s="57">
        <v>430</v>
      </c>
      <c r="G72" s="59" t="s">
        <v>396</v>
      </c>
      <c r="H72" s="63"/>
    </row>
    <row r="73" s="46" customFormat="1" ht="21" customHeight="1" spans="1:8">
      <c r="A73" s="57">
        <v>50</v>
      </c>
      <c r="B73" s="57" t="s">
        <v>368</v>
      </c>
      <c r="C73" s="57" t="s">
        <v>26</v>
      </c>
      <c r="D73" s="64" t="s">
        <v>397</v>
      </c>
      <c r="E73" s="62">
        <v>1</v>
      </c>
      <c r="F73" s="57">
        <v>380</v>
      </c>
      <c r="G73" s="59" t="s">
        <v>398</v>
      </c>
      <c r="H73" s="63"/>
    </row>
    <row r="74" s="46" customFormat="1" ht="21" customHeight="1" spans="1:8">
      <c r="A74" s="57">
        <v>51</v>
      </c>
      <c r="B74" s="57" t="s">
        <v>368</v>
      </c>
      <c r="C74" s="57" t="s">
        <v>26</v>
      </c>
      <c r="D74" s="64" t="s">
        <v>399</v>
      </c>
      <c r="E74" s="62">
        <v>1</v>
      </c>
      <c r="F74" s="57">
        <v>400</v>
      </c>
      <c r="G74" s="59" t="s">
        <v>400</v>
      </c>
      <c r="H74" s="57"/>
    </row>
    <row r="75" s="46" customFormat="1" ht="21" customHeight="1" spans="1:8">
      <c r="A75" s="57">
        <v>52</v>
      </c>
      <c r="B75" s="57" t="s">
        <v>368</v>
      </c>
      <c r="C75" s="57" t="s">
        <v>26</v>
      </c>
      <c r="D75" s="64" t="s">
        <v>401</v>
      </c>
      <c r="E75" s="62">
        <v>2</v>
      </c>
      <c r="F75" s="57">
        <v>800</v>
      </c>
      <c r="G75" s="59" t="s">
        <v>402</v>
      </c>
      <c r="H75" s="57"/>
    </row>
    <row r="76" s="46" customFormat="1" ht="21" customHeight="1" spans="1:8">
      <c r="A76" s="64"/>
      <c r="B76" s="57"/>
      <c r="C76" s="64" t="s">
        <v>49</v>
      </c>
      <c r="D76" s="64" t="s">
        <v>403</v>
      </c>
      <c r="E76" s="64"/>
      <c r="F76" s="57">
        <v>0</v>
      </c>
      <c r="G76" s="59"/>
      <c r="H76" s="64"/>
    </row>
    <row r="77" s="46" customFormat="1" ht="21" customHeight="1" spans="1:8">
      <c r="A77" s="64">
        <v>53</v>
      </c>
      <c r="B77" s="57" t="s">
        <v>368</v>
      </c>
      <c r="C77" s="64" t="s">
        <v>26</v>
      </c>
      <c r="D77" s="64" t="s">
        <v>404</v>
      </c>
      <c r="E77" s="64">
        <v>1</v>
      </c>
      <c r="F77" s="57">
        <v>430</v>
      </c>
      <c r="G77" s="59" t="s">
        <v>372</v>
      </c>
      <c r="H77" s="64"/>
    </row>
    <row r="78" s="46" customFormat="1" ht="21" customHeight="1" spans="1:8">
      <c r="A78" s="64">
        <v>54</v>
      </c>
      <c r="B78" s="57" t="s">
        <v>368</v>
      </c>
      <c r="C78" s="64" t="s">
        <v>26</v>
      </c>
      <c r="D78" s="64" t="s">
        <v>405</v>
      </c>
      <c r="E78" s="64">
        <v>1</v>
      </c>
      <c r="F78" s="57">
        <v>430</v>
      </c>
      <c r="G78" s="59" t="s">
        <v>406</v>
      </c>
      <c r="H78" s="64"/>
    </row>
    <row r="79" s="46" customFormat="1" ht="21" customHeight="1" spans="1:8">
      <c r="A79" s="64">
        <v>55</v>
      </c>
      <c r="B79" s="57" t="s">
        <v>368</v>
      </c>
      <c r="C79" s="64" t="s">
        <v>26</v>
      </c>
      <c r="D79" s="64" t="s">
        <v>407</v>
      </c>
      <c r="E79" s="64">
        <v>1</v>
      </c>
      <c r="F79" s="57">
        <v>400</v>
      </c>
      <c r="G79" s="59" t="s">
        <v>408</v>
      </c>
      <c r="H79" s="64"/>
    </row>
    <row r="80" s="46" customFormat="1" ht="21" customHeight="1" spans="1:8">
      <c r="A80" s="64">
        <v>56</v>
      </c>
      <c r="B80" s="57" t="s">
        <v>368</v>
      </c>
      <c r="C80" s="57" t="s">
        <v>26</v>
      </c>
      <c r="D80" s="57" t="s">
        <v>409</v>
      </c>
      <c r="E80" s="57">
        <v>1</v>
      </c>
      <c r="F80" s="57">
        <v>400</v>
      </c>
      <c r="G80" s="59" t="s">
        <v>410</v>
      </c>
      <c r="H80" s="57"/>
    </row>
    <row r="81" s="49" customFormat="1" ht="21" customHeight="1" spans="1:8">
      <c r="A81" s="64">
        <v>57</v>
      </c>
      <c r="B81" s="57" t="s">
        <v>368</v>
      </c>
      <c r="C81" s="57" t="s">
        <v>297</v>
      </c>
      <c r="D81" s="57" t="s">
        <v>411</v>
      </c>
      <c r="E81" s="57">
        <v>1</v>
      </c>
      <c r="F81" s="57">
        <v>430</v>
      </c>
      <c r="G81" s="59" t="s">
        <v>412</v>
      </c>
      <c r="H81" s="75"/>
    </row>
    <row r="82" s="50" customFormat="1" ht="21" customHeight="1" spans="1:8">
      <c r="A82" s="64">
        <v>58</v>
      </c>
      <c r="B82" s="57" t="s">
        <v>368</v>
      </c>
      <c r="C82" s="57" t="s">
        <v>26</v>
      </c>
      <c r="D82" s="57" t="s">
        <v>413</v>
      </c>
      <c r="E82" s="57">
        <v>1</v>
      </c>
      <c r="F82" s="57">
        <v>400</v>
      </c>
      <c r="G82" s="59" t="s">
        <v>414</v>
      </c>
      <c r="H82" s="59"/>
    </row>
    <row r="83" s="49" customFormat="1" ht="21" customHeight="1" spans="1:8">
      <c r="A83" s="64">
        <v>59</v>
      </c>
      <c r="B83" s="57" t="s">
        <v>368</v>
      </c>
      <c r="C83" s="57" t="s">
        <v>26</v>
      </c>
      <c r="D83" s="57" t="s">
        <v>415</v>
      </c>
      <c r="E83" s="57">
        <v>2</v>
      </c>
      <c r="F83" s="57">
        <v>800</v>
      </c>
      <c r="G83" s="59" t="s">
        <v>416</v>
      </c>
      <c r="H83" s="75"/>
    </row>
    <row r="84" s="49" customFormat="1" ht="21" customHeight="1" spans="1:8">
      <c r="A84" s="64"/>
      <c r="B84" s="57"/>
      <c r="C84" s="57" t="s">
        <v>37</v>
      </c>
      <c r="D84" s="57" t="s">
        <v>417</v>
      </c>
      <c r="E84" s="57"/>
      <c r="F84" s="57">
        <v>0</v>
      </c>
      <c r="G84" s="58" t="s">
        <v>346</v>
      </c>
      <c r="H84" s="75"/>
    </row>
    <row r="85" s="49" customFormat="1" ht="21" customHeight="1" spans="1:8">
      <c r="A85" s="64">
        <v>60</v>
      </c>
      <c r="B85" s="57" t="s">
        <v>368</v>
      </c>
      <c r="C85" s="57" t="s">
        <v>26</v>
      </c>
      <c r="D85" s="57" t="s">
        <v>418</v>
      </c>
      <c r="E85" s="57">
        <v>2</v>
      </c>
      <c r="F85" s="57">
        <v>800</v>
      </c>
      <c r="G85" s="58" t="s">
        <v>419</v>
      </c>
      <c r="H85" s="75"/>
    </row>
    <row r="86" s="49" customFormat="1" ht="21" customHeight="1" spans="1:8">
      <c r="A86" s="57"/>
      <c r="B86" s="57"/>
      <c r="C86" s="57" t="s">
        <v>37</v>
      </c>
      <c r="D86" s="57" t="s">
        <v>420</v>
      </c>
      <c r="E86" s="57"/>
      <c r="F86" s="57">
        <v>0</v>
      </c>
      <c r="G86" s="76" t="s">
        <v>346</v>
      </c>
      <c r="H86" s="75"/>
    </row>
    <row r="87" s="49" customFormat="1" ht="21" customHeight="1" spans="1:8">
      <c r="A87" s="67">
        <v>61</v>
      </c>
      <c r="B87" s="67" t="s">
        <v>368</v>
      </c>
      <c r="C87" s="75" t="s">
        <v>26</v>
      </c>
      <c r="D87" s="75" t="s">
        <v>421</v>
      </c>
      <c r="E87" s="75">
        <v>1</v>
      </c>
      <c r="F87" s="75">
        <v>430</v>
      </c>
      <c r="G87" s="76" t="s">
        <v>422</v>
      </c>
      <c r="H87" s="75"/>
    </row>
    <row r="88" s="49" customFormat="1" ht="21" customHeight="1" spans="1:8">
      <c r="A88" s="67">
        <v>62</v>
      </c>
      <c r="B88" s="67" t="s">
        <v>368</v>
      </c>
      <c r="C88" s="75" t="s">
        <v>26</v>
      </c>
      <c r="D88" s="75" t="s">
        <v>423</v>
      </c>
      <c r="E88" s="75">
        <v>1</v>
      </c>
      <c r="F88" s="75">
        <v>400</v>
      </c>
      <c r="G88" s="76" t="s">
        <v>424</v>
      </c>
      <c r="H88" s="75"/>
    </row>
    <row r="89" s="49" customFormat="1" ht="21" customHeight="1" spans="1:8">
      <c r="A89" s="67">
        <v>63</v>
      </c>
      <c r="B89" s="67" t="s">
        <v>368</v>
      </c>
      <c r="C89" s="75" t="s">
        <v>26</v>
      </c>
      <c r="D89" s="75" t="s">
        <v>425</v>
      </c>
      <c r="E89" s="75">
        <v>1</v>
      </c>
      <c r="F89" s="75">
        <v>400</v>
      </c>
      <c r="G89" s="58" t="s">
        <v>426</v>
      </c>
      <c r="H89" s="75"/>
    </row>
    <row r="90" s="49" customFormat="1" ht="21" customHeight="1" spans="1:8">
      <c r="A90" s="67">
        <v>64</v>
      </c>
      <c r="B90" s="67" t="s">
        <v>368</v>
      </c>
      <c r="C90" s="75" t="s">
        <v>26</v>
      </c>
      <c r="D90" s="75" t="s">
        <v>427</v>
      </c>
      <c r="E90" s="75">
        <v>1</v>
      </c>
      <c r="F90" s="75">
        <v>400</v>
      </c>
      <c r="G90" s="58" t="s">
        <v>428</v>
      </c>
      <c r="H90" s="75"/>
    </row>
    <row r="91" s="49" customFormat="1" ht="21" customHeight="1" spans="1:8">
      <c r="A91" s="67">
        <v>65</v>
      </c>
      <c r="B91" s="67" t="s">
        <v>368</v>
      </c>
      <c r="C91" s="75" t="s">
        <v>26</v>
      </c>
      <c r="D91" s="75" t="s">
        <v>429</v>
      </c>
      <c r="E91" s="75">
        <v>1</v>
      </c>
      <c r="F91" s="75">
        <v>430</v>
      </c>
      <c r="G91" s="58" t="s">
        <v>430</v>
      </c>
      <c r="H91" s="75"/>
    </row>
    <row r="92" s="49" customFormat="1" ht="27" customHeight="1" spans="1:8">
      <c r="A92" s="67">
        <v>66</v>
      </c>
      <c r="B92" s="67" t="s">
        <v>368</v>
      </c>
      <c r="C92" s="75" t="s">
        <v>297</v>
      </c>
      <c r="D92" s="75" t="s">
        <v>431</v>
      </c>
      <c r="E92" s="75">
        <v>1</v>
      </c>
      <c r="F92" s="75">
        <v>430</v>
      </c>
      <c r="G92" s="58" t="s">
        <v>432</v>
      </c>
      <c r="H92" s="75"/>
    </row>
    <row r="93" s="49" customFormat="1" ht="21" customHeight="1" spans="1:8">
      <c r="A93" s="67">
        <v>67</v>
      </c>
      <c r="B93" s="67" t="s">
        <v>368</v>
      </c>
      <c r="C93" s="75" t="s">
        <v>26</v>
      </c>
      <c r="D93" s="75" t="s">
        <v>433</v>
      </c>
      <c r="E93" s="75">
        <v>1</v>
      </c>
      <c r="F93" s="75">
        <v>430</v>
      </c>
      <c r="G93" s="58" t="s">
        <v>434</v>
      </c>
      <c r="H93" s="77"/>
    </row>
    <row r="94" s="49" customFormat="1" ht="25" customHeight="1" spans="1:8">
      <c r="A94" s="67">
        <v>68</v>
      </c>
      <c r="B94" s="67" t="s">
        <v>368</v>
      </c>
      <c r="C94" s="75" t="s">
        <v>297</v>
      </c>
      <c r="D94" s="75" t="s">
        <v>435</v>
      </c>
      <c r="E94" s="75">
        <v>1</v>
      </c>
      <c r="F94" s="75">
        <v>430</v>
      </c>
      <c r="G94" s="58" t="s">
        <v>436</v>
      </c>
      <c r="H94" s="75"/>
    </row>
    <row r="95" s="50" customFormat="1" ht="21" customHeight="1" spans="1:8">
      <c r="A95" s="67">
        <v>69</v>
      </c>
      <c r="B95" s="67" t="s">
        <v>368</v>
      </c>
      <c r="C95" s="67" t="s">
        <v>26</v>
      </c>
      <c r="D95" s="67" t="s">
        <v>437</v>
      </c>
      <c r="E95" s="67">
        <v>1</v>
      </c>
      <c r="F95" s="67">
        <v>430</v>
      </c>
      <c r="G95" s="58" t="s">
        <v>438</v>
      </c>
      <c r="H95" s="67"/>
    </row>
    <row r="96" s="51" customFormat="1" ht="34" customHeight="1" spans="1:8">
      <c r="A96" s="67">
        <v>70</v>
      </c>
      <c r="B96" s="67" t="s">
        <v>368</v>
      </c>
      <c r="C96" s="67" t="s">
        <v>297</v>
      </c>
      <c r="D96" s="67" t="s">
        <v>439</v>
      </c>
      <c r="E96" s="67">
        <v>1</v>
      </c>
      <c r="F96" s="67">
        <v>430</v>
      </c>
      <c r="G96" s="58" t="s">
        <v>440</v>
      </c>
      <c r="H96" s="66"/>
    </row>
    <row r="97" s="51" customFormat="1" ht="31" customHeight="1" spans="1:8">
      <c r="A97" s="67">
        <v>71</v>
      </c>
      <c r="B97" s="67" t="s">
        <v>368</v>
      </c>
      <c r="C97" s="67" t="s">
        <v>297</v>
      </c>
      <c r="D97" s="67" t="s">
        <v>155</v>
      </c>
      <c r="E97" s="67">
        <v>1</v>
      </c>
      <c r="F97" s="67">
        <v>430</v>
      </c>
      <c r="G97" s="58" t="s">
        <v>441</v>
      </c>
      <c r="H97" s="66"/>
    </row>
    <row r="98" s="52" customFormat="1" ht="30" customHeight="1" spans="1:8">
      <c r="A98" s="78"/>
      <c r="B98" s="75" t="s">
        <v>13</v>
      </c>
      <c r="C98" s="75"/>
      <c r="D98" s="78"/>
      <c r="E98" s="79">
        <f>SUM(E3:E97)</f>
        <v>95</v>
      </c>
      <c r="F98" s="79">
        <f>SUM(F3:F97)</f>
        <v>38980</v>
      </c>
      <c r="G98" s="75"/>
      <c r="H98" s="78"/>
    </row>
  </sheetData>
  <mergeCells count="1">
    <mergeCell ref="A1:H1"/>
  </mergeCells>
  <pageMargins left="0.554861111111111" right="0.554861111111111" top="0.4875" bottom="0.354166666666667" header="0.5" footer="0.255555555555556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"/>
  <sheetViews>
    <sheetView workbookViewId="0">
      <selection activeCell="H25" sqref="H25"/>
    </sheetView>
  </sheetViews>
  <sheetFormatPr defaultColWidth="9" defaultRowHeight="14.25"/>
  <cols>
    <col min="1" max="6" width="11.875" style="15" customWidth="1"/>
    <col min="7" max="8" width="9" style="15"/>
    <col min="9" max="9" width="9" style="15" hidden="1" customWidth="1"/>
    <col min="10" max="16384" width="9" style="15"/>
  </cols>
  <sheetData>
    <row r="1" s="15" customFormat="1" ht="42" customHeight="1" spans="1:6">
      <c r="A1" s="20" t="s">
        <v>442</v>
      </c>
      <c r="B1" s="21"/>
      <c r="C1" s="21"/>
      <c r="D1" s="21"/>
      <c r="E1" s="21"/>
      <c r="F1" s="21"/>
    </row>
    <row r="2" s="15" customFormat="1" ht="24" customHeight="1" spans="1:6">
      <c r="A2" s="22" t="s">
        <v>2</v>
      </c>
      <c r="B2" s="22" t="s">
        <v>16</v>
      </c>
      <c r="C2" s="22" t="s">
        <v>260</v>
      </c>
      <c r="D2" s="22" t="s">
        <v>19</v>
      </c>
      <c r="E2" s="22" t="s">
        <v>261</v>
      </c>
      <c r="F2" s="22" t="s">
        <v>21</v>
      </c>
    </row>
    <row r="3" s="16" customFormat="1" ht="13.5" customHeight="1" spans="1:6">
      <c r="A3" s="22">
        <f>COUNT($A$2:A2)+1</f>
        <v>1</v>
      </c>
      <c r="B3" s="23" t="s">
        <v>443</v>
      </c>
      <c r="C3" s="22" t="s">
        <v>444</v>
      </c>
      <c r="D3" s="22" t="s">
        <v>26</v>
      </c>
      <c r="E3" s="22">
        <v>2</v>
      </c>
      <c r="F3" s="22">
        <f t="shared" ref="F3:F6" si="0">430*E3</f>
        <v>860</v>
      </c>
    </row>
    <row r="4" s="16" customFormat="1" ht="13.5" customHeight="1" spans="1:6">
      <c r="A4" s="22"/>
      <c r="B4" s="24"/>
      <c r="C4" s="22" t="s">
        <v>445</v>
      </c>
      <c r="D4" s="22" t="s">
        <v>446</v>
      </c>
      <c r="E4" s="22"/>
      <c r="F4" s="22">
        <v>0</v>
      </c>
    </row>
    <row r="5" s="17" customFormat="1" ht="28" customHeight="1" spans="1:6">
      <c r="A5" s="25">
        <f>COUNT($A$2:A4)+1</f>
        <v>2</v>
      </c>
      <c r="B5" s="23" t="s">
        <v>443</v>
      </c>
      <c r="C5" s="22" t="s">
        <v>447</v>
      </c>
      <c r="D5" s="22" t="s">
        <v>26</v>
      </c>
      <c r="E5" s="26">
        <v>1</v>
      </c>
      <c r="F5" s="22">
        <f t="shared" si="0"/>
        <v>430</v>
      </c>
    </row>
    <row r="6" s="17" customFormat="1" ht="13.5" customHeight="1" spans="1:6">
      <c r="A6" s="22">
        <f>COUNT($A$2:A5)+1</f>
        <v>3</v>
      </c>
      <c r="B6" s="23" t="s">
        <v>443</v>
      </c>
      <c r="C6" s="22" t="s">
        <v>448</v>
      </c>
      <c r="D6" s="22" t="s">
        <v>26</v>
      </c>
      <c r="E6" s="26">
        <v>2</v>
      </c>
      <c r="F6" s="22">
        <f t="shared" si="0"/>
        <v>860</v>
      </c>
    </row>
    <row r="7" s="17" customFormat="1" ht="13.5" customHeight="1" spans="1:6">
      <c r="A7" s="22"/>
      <c r="B7" s="24"/>
      <c r="C7" s="22" t="s">
        <v>449</v>
      </c>
      <c r="D7" s="22" t="s">
        <v>446</v>
      </c>
      <c r="E7" s="26"/>
      <c r="F7" s="22">
        <v>0</v>
      </c>
    </row>
    <row r="8" s="17" customFormat="1" ht="13.5" customHeight="1" spans="1:6">
      <c r="A8" s="25">
        <f>COUNT($A$2:A7)+1</f>
        <v>4</v>
      </c>
      <c r="B8" s="23" t="s">
        <v>443</v>
      </c>
      <c r="C8" s="22" t="s">
        <v>450</v>
      </c>
      <c r="D8" s="22" t="s">
        <v>26</v>
      </c>
      <c r="E8" s="26">
        <v>1</v>
      </c>
      <c r="F8" s="22">
        <f t="shared" ref="F8:F17" si="1">400*E8</f>
        <v>400</v>
      </c>
    </row>
    <row r="9" s="17" customFormat="1" ht="13.5" customHeight="1" spans="1:6">
      <c r="A9" s="25">
        <f>COUNT($A$2:A8)+1</f>
        <v>5</v>
      </c>
      <c r="B9" s="22" t="s">
        <v>443</v>
      </c>
      <c r="C9" s="22" t="s">
        <v>451</v>
      </c>
      <c r="D9" s="22" t="s">
        <v>26</v>
      </c>
      <c r="E9" s="26">
        <v>1</v>
      </c>
      <c r="F9" s="22">
        <f>430*E9</f>
        <v>430</v>
      </c>
    </row>
    <row r="10" s="17" customFormat="1" ht="13.5" customHeight="1" spans="1:6">
      <c r="A10" s="22">
        <f>COUNT($A$2:A9)+1</f>
        <v>6</v>
      </c>
      <c r="B10" s="22" t="s">
        <v>443</v>
      </c>
      <c r="C10" s="22" t="s">
        <v>452</v>
      </c>
      <c r="D10" s="22" t="s">
        <v>26</v>
      </c>
      <c r="E10" s="22">
        <v>1</v>
      </c>
      <c r="F10" s="22">
        <f t="shared" si="1"/>
        <v>400</v>
      </c>
    </row>
    <row r="11" s="17" customFormat="1" ht="13.5" customHeight="1" spans="1:6">
      <c r="A11" s="25">
        <f>COUNT($A$2:A10)+1</f>
        <v>7</v>
      </c>
      <c r="B11" s="22" t="s">
        <v>443</v>
      </c>
      <c r="C11" s="22" t="s">
        <v>453</v>
      </c>
      <c r="D11" s="22" t="s">
        <v>26</v>
      </c>
      <c r="E11" s="26">
        <v>1</v>
      </c>
      <c r="F11" s="22">
        <f t="shared" si="1"/>
        <v>400</v>
      </c>
    </row>
    <row r="12" s="17" customFormat="1" ht="13.5" customHeight="1" spans="1:6">
      <c r="A12" s="25">
        <f>COUNT($A$2:A11)+1</f>
        <v>8</v>
      </c>
      <c r="B12" s="22" t="s">
        <v>443</v>
      </c>
      <c r="C12" s="22" t="s">
        <v>454</v>
      </c>
      <c r="D12" s="22" t="s">
        <v>26</v>
      </c>
      <c r="E12" s="26">
        <v>1</v>
      </c>
      <c r="F12" s="22">
        <f t="shared" si="1"/>
        <v>400</v>
      </c>
    </row>
    <row r="13" s="17" customFormat="1" ht="13.5" customHeight="1" spans="1:6">
      <c r="A13" s="22">
        <f>COUNT($A$2:A12)+1</f>
        <v>9</v>
      </c>
      <c r="B13" s="22" t="s">
        <v>443</v>
      </c>
      <c r="C13" s="22" t="s">
        <v>455</v>
      </c>
      <c r="D13" s="22" t="s">
        <v>26</v>
      </c>
      <c r="E13" s="27">
        <v>1</v>
      </c>
      <c r="F13" s="22">
        <f t="shared" si="1"/>
        <v>400</v>
      </c>
    </row>
    <row r="14" s="17" customFormat="1" ht="13.5" customHeight="1" spans="1:6">
      <c r="A14" s="25">
        <f>COUNT($A$2:A13)+1</f>
        <v>10</v>
      </c>
      <c r="B14" s="22" t="s">
        <v>443</v>
      </c>
      <c r="C14" s="22" t="s">
        <v>456</v>
      </c>
      <c r="D14" s="22" t="s">
        <v>26</v>
      </c>
      <c r="E14" s="22">
        <v>1</v>
      </c>
      <c r="F14" s="22">
        <f t="shared" si="1"/>
        <v>400</v>
      </c>
    </row>
    <row r="15" s="17" customFormat="1" ht="13.5" customHeight="1" spans="1:6">
      <c r="A15" s="22">
        <f>COUNT($A$2:A14)+1</f>
        <v>11</v>
      </c>
      <c r="B15" s="22" t="s">
        <v>443</v>
      </c>
      <c r="C15" s="22" t="s">
        <v>457</v>
      </c>
      <c r="D15" s="22" t="s">
        <v>26</v>
      </c>
      <c r="E15" s="22">
        <v>1</v>
      </c>
      <c r="F15" s="22">
        <f t="shared" si="1"/>
        <v>400</v>
      </c>
    </row>
    <row r="16" s="17" customFormat="1" ht="13.5" customHeight="1" spans="1:6">
      <c r="A16" s="25">
        <f>COUNT($A$2:A15)+1</f>
        <v>12</v>
      </c>
      <c r="B16" s="22" t="s">
        <v>443</v>
      </c>
      <c r="C16" s="22" t="s">
        <v>458</v>
      </c>
      <c r="D16" s="22" t="s">
        <v>26</v>
      </c>
      <c r="E16" s="22">
        <v>1</v>
      </c>
      <c r="F16" s="22">
        <f t="shared" si="1"/>
        <v>400</v>
      </c>
    </row>
    <row r="17" s="17" customFormat="1" ht="13.5" customHeight="1" spans="1:6">
      <c r="A17" s="22">
        <f>COUNT($A$2:A16)+1</f>
        <v>13</v>
      </c>
      <c r="B17" s="22" t="s">
        <v>443</v>
      </c>
      <c r="C17" s="22" t="s">
        <v>459</v>
      </c>
      <c r="D17" s="22" t="s">
        <v>26</v>
      </c>
      <c r="E17" s="22">
        <v>1</v>
      </c>
      <c r="F17" s="22">
        <f t="shared" si="1"/>
        <v>400</v>
      </c>
    </row>
    <row r="18" s="17" customFormat="1" ht="13.5" customHeight="1" spans="1:6">
      <c r="A18" s="22">
        <f>COUNT($A$2:A17)+1</f>
        <v>14</v>
      </c>
      <c r="B18" s="22" t="s">
        <v>443</v>
      </c>
      <c r="C18" s="22" t="s">
        <v>460</v>
      </c>
      <c r="D18" s="22" t="s">
        <v>26</v>
      </c>
      <c r="E18" s="22">
        <v>1</v>
      </c>
      <c r="F18" s="22">
        <f>430*E18</f>
        <v>430</v>
      </c>
    </row>
    <row r="19" s="17" customFormat="1" ht="13.5" customHeight="1" spans="1:6">
      <c r="A19" s="27">
        <f>COUNT($A$2:A18)+1</f>
        <v>15</v>
      </c>
      <c r="B19" s="23" t="s">
        <v>443</v>
      </c>
      <c r="C19" s="22" t="s">
        <v>461</v>
      </c>
      <c r="D19" s="22" t="s">
        <v>26</v>
      </c>
      <c r="E19" s="22">
        <v>2</v>
      </c>
      <c r="F19" s="22">
        <f>380*E19</f>
        <v>760</v>
      </c>
    </row>
    <row r="20" s="17" customFormat="1" ht="13.5" customHeight="1" spans="1:6">
      <c r="A20" s="26"/>
      <c r="B20" s="24"/>
      <c r="C20" s="22" t="s">
        <v>462</v>
      </c>
      <c r="D20" s="22" t="s">
        <v>446</v>
      </c>
      <c r="E20" s="22"/>
      <c r="F20" s="22">
        <v>0</v>
      </c>
    </row>
    <row r="21" s="17" customFormat="1" ht="13.5" customHeight="1" spans="1:6">
      <c r="A21" s="22">
        <f>COUNT($A$2:A20)+1</f>
        <v>16</v>
      </c>
      <c r="B21" s="23" t="s">
        <v>443</v>
      </c>
      <c r="C21" s="22" t="s">
        <v>463</v>
      </c>
      <c r="D21" s="22" t="s">
        <v>26</v>
      </c>
      <c r="E21" s="22">
        <v>1</v>
      </c>
      <c r="F21" s="22">
        <f t="shared" ref="F21:F23" si="2">400*E21</f>
        <v>400</v>
      </c>
    </row>
    <row r="22" s="17" customFormat="1" ht="13.5" customHeight="1" spans="1:6">
      <c r="A22" s="22">
        <f>COUNT($A$2:A21)+1</f>
        <v>17</v>
      </c>
      <c r="B22" s="23" t="s">
        <v>443</v>
      </c>
      <c r="C22" s="22" t="s">
        <v>464</v>
      </c>
      <c r="D22" s="22" t="s">
        <v>26</v>
      </c>
      <c r="E22" s="22">
        <v>1</v>
      </c>
      <c r="F22" s="22">
        <f t="shared" si="2"/>
        <v>400</v>
      </c>
    </row>
    <row r="23" s="17" customFormat="1" ht="13.5" customHeight="1" spans="1:6">
      <c r="A23" s="22">
        <f>COUNT($A$2:A22)+1</f>
        <v>18</v>
      </c>
      <c r="B23" s="23" t="s">
        <v>443</v>
      </c>
      <c r="C23" s="22" t="s">
        <v>465</v>
      </c>
      <c r="D23" s="22" t="s">
        <v>26</v>
      </c>
      <c r="E23" s="22">
        <v>1</v>
      </c>
      <c r="F23" s="22">
        <f t="shared" si="2"/>
        <v>400</v>
      </c>
    </row>
    <row r="24" s="17" customFormat="1" ht="13.5" customHeight="1" spans="1:6">
      <c r="A24" s="27">
        <f>COUNT($A$2:A23)+1</f>
        <v>19</v>
      </c>
      <c r="B24" s="23" t="s">
        <v>443</v>
      </c>
      <c r="C24" s="22" t="s">
        <v>466</v>
      </c>
      <c r="D24" s="22" t="s">
        <v>26</v>
      </c>
      <c r="E24" s="22">
        <v>1</v>
      </c>
      <c r="F24" s="28">
        <v>380</v>
      </c>
    </row>
    <row r="25" s="17" customFormat="1" ht="13.5" customHeight="1" spans="1:6">
      <c r="A25" s="22">
        <f>COUNT($A$2:A24)+1</f>
        <v>20</v>
      </c>
      <c r="B25" s="22" t="s">
        <v>443</v>
      </c>
      <c r="C25" s="22" t="s">
        <v>467</v>
      </c>
      <c r="D25" s="22" t="s">
        <v>26</v>
      </c>
      <c r="E25" s="22">
        <v>1</v>
      </c>
      <c r="F25" s="22">
        <f t="shared" ref="F25:F29" si="3">430*E25</f>
        <v>430</v>
      </c>
    </row>
    <row r="26" s="17" customFormat="1" ht="13.5" customHeight="1" spans="1:6">
      <c r="A26" s="27">
        <f>COUNT($A$2:A25)+1</f>
        <v>21</v>
      </c>
      <c r="B26" s="27" t="s">
        <v>443</v>
      </c>
      <c r="C26" s="29" t="s">
        <v>468</v>
      </c>
      <c r="D26" s="22" t="s">
        <v>26</v>
      </c>
      <c r="E26" s="22">
        <v>3</v>
      </c>
      <c r="F26" s="22">
        <f t="shared" si="3"/>
        <v>1290</v>
      </c>
    </row>
    <row r="27" s="17" customFormat="1" ht="13.5" customHeight="1" spans="1:6">
      <c r="A27" s="30"/>
      <c r="B27" s="30"/>
      <c r="C27" s="31" t="s">
        <v>469</v>
      </c>
      <c r="D27" s="22" t="s">
        <v>83</v>
      </c>
      <c r="E27" s="22"/>
      <c r="F27" s="22">
        <v>0</v>
      </c>
    </row>
    <row r="28" s="17" customFormat="1" ht="13.5" customHeight="1" spans="1:6">
      <c r="A28" s="26"/>
      <c r="B28" s="26"/>
      <c r="C28" s="32" t="s">
        <v>470</v>
      </c>
      <c r="D28" s="27" t="s">
        <v>72</v>
      </c>
      <c r="E28" s="27"/>
      <c r="F28" s="22">
        <v>0</v>
      </c>
    </row>
    <row r="29" s="17" customFormat="1" ht="13.5" customHeight="1" spans="1:6">
      <c r="A29" s="26">
        <f>COUNT($A$2:A28)+1</f>
        <v>22</v>
      </c>
      <c r="B29" s="22" t="s">
        <v>443</v>
      </c>
      <c r="C29" s="28" t="s">
        <v>471</v>
      </c>
      <c r="D29" s="22" t="s">
        <v>26</v>
      </c>
      <c r="E29" s="22">
        <v>1</v>
      </c>
      <c r="F29" s="22">
        <f t="shared" si="3"/>
        <v>430</v>
      </c>
    </row>
    <row r="30" s="17" customFormat="1" ht="13.5" customHeight="1" spans="1:6">
      <c r="A30" s="30">
        <f>COUNT($A$2:A29)+1</f>
        <v>23</v>
      </c>
      <c r="B30" s="27" t="s">
        <v>443</v>
      </c>
      <c r="C30" s="29" t="s">
        <v>472</v>
      </c>
      <c r="D30" s="26" t="s">
        <v>26</v>
      </c>
      <c r="E30" s="26">
        <v>2</v>
      </c>
      <c r="F30" s="22">
        <f>400*E30</f>
        <v>800</v>
      </c>
    </row>
    <row r="31" s="17" customFormat="1" ht="13.5" customHeight="1" spans="1:6">
      <c r="A31" s="26"/>
      <c r="B31" s="26"/>
      <c r="C31" s="32" t="s">
        <v>473</v>
      </c>
      <c r="D31" s="22" t="s">
        <v>28</v>
      </c>
      <c r="E31" s="22"/>
      <c r="F31" s="22">
        <v>0</v>
      </c>
    </row>
    <row r="32" s="17" customFormat="1" ht="13.5" customHeight="1" spans="1:6">
      <c r="A32" s="30">
        <f>COUNT($A$2:A31)+1</f>
        <v>24</v>
      </c>
      <c r="B32" s="27" t="s">
        <v>443</v>
      </c>
      <c r="C32" s="28" t="s">
        <v>474</v>
      </c>
      <c r="D32" s="22" t="s">
        <v>26</v>
      </c>
      <c r="E32" s="22">
        <v>2</v>
      </c>
      <c r="F32" s="22">
        <f>380*E32</f>
        <v>760</v>
      </c>
    </row>
    <row r="33" s="17" customFormat="1" ht="13.5" customHeight="1" spans="1:6">
      <c r="A33" s="26"/>
      <c r="B33" s="26"/>
      <c r="C33" s="28" t="s">
        <v>475</v>
      </c>
      <c r="D33" s="22" t="s">
        <v>446</v>
      </c>
      <c r="E33" s="22"/>
      <c r="F33" s="22">
        <v>0</v>
      </c>
    </row>
    <row r="34" s="17" customFormat="1" ht="13.5" customHeight="1" spans="1:6">
      <c r="A34" s="22">
        <f>COUNT($A$2:A33)+1</f>
        <v>25</v>
      </c>
      <c r="B34" s="22" t="s">
        <v>443</v>
      </c>
      <c r="C34" s="22" t="s">
        <v>476</v>
      </c>
      <c r="D34" s="22" t="s">
        <v>26</v>
      </c>
      <c r="E34" s="22">
        <v>1</v>
      </c>
      <c r="F34" s="22">
        <f>430*E34</f>
        <v>430</v>
      </c>
    </row>
    <row r="35" s="17" customFormat="1" ht="13.5" customHeight="1" spans="1:6">
      <c r="A35" s="22">
        <f>COUNT($A$2:A34)+1</f>
        <v>26</v>
      </c>
      <c r="B35" s="28" t="s">
        <v>443</v>
      </c>
      <c r="C35" s="33" t="s">
        <v>477</v>
      </c>
      <c r="D35" s="33" t="s">
        <v>26</v>
      </c>
      <c r="E35" s="28">
        <v>1</v>
      </c>
      <c r="F35" s="22">
        <f t="shared" ref="F35:F39" si="4">400*E35</f>
        <v>400</v>
      </c>
    </row>
    <row r="36" s="17" customFormat="1" ht="13.5" customHeight="1" spans="1:6">
      <c r="A36" s="22">
        <f>COUNT($A$2:A35)+1</f>
        <v>27</v>
      </c>
      <c r="B36" s="34" t="s">
        <v>443</v>
      </c>
      <c r="C36" s="35" t="s">
        <v>478</v>
      </c>
      <c r="D36" s="35" t="s">
        <v>26</v>
      </c>
      <c r="E36" s="34">
        <v>1</v>
      </c>
      <c r="F36" s="22">
        <f t="shared" si="4"/>
        <v>400</v>
      </c>
    </row>
    <row r="37" s="17" customFormat="1" ht="13.5" customHeight="1" spans="1:6">
      <c r="A37" s="22">
        <f>COUNT($A$2:A36)+1</f>
        <v>28</v>
      </c>
      <c r="B37" s="34" t="s">
        <v>443</v>
      </c>
      <c r="C37" s="35" t="s">
        <v>479</v>
      </c>
      <c r="D37" s="35" t="s">
        <v>26</v>
      </c>
      <c r="E37" s="34">
        <v>1</v>
      </c>
      <c r="F37" s="22">
        <f t="shared" si="4"/>
        <v>400</v>
      </c>
    </row>
    <row r="38" s="17" customFormat="1" ht="13.5" customHeight="1" spans="1:6">
      <c r="A38" s="22">
        <f>COUNT($A$2:A37)+1</f>
        <v>29</v>
      </c>
      <c r="B38" s="34" t="s">
        <v>443</v>
      </c>
      <c r="C38" s="35" t="s">
        <v>480</v>
      </c>
      <c r="D38" s="35" t="s">
        <v>26</v>
      </c>
      <c r="E38" s="34">
        <v>1</v>
      </c>
      <c r="F38" s="22">
        <f t="shared" si="4"/>
        <v>400</v>
      </c>
    </row>
    <row r="39" s="17" customFormat="1" ht="13.5" customHeight="1" spans="1:6">
      <c r="A39" s="26">
        <f>COUNT($A$2:A38)+1</f>
        <v>30</v>
      </c>
      <c r="B39" s="34" t="s">
        <v>443</v>
      </c>
      <c r="C39" s="35" t="s">
        <v>481</v>
      </c>
      <c r="D39" s="35" t="s">
        <v>26</v>
      </c>
      <c r="E39" s="34">
        <v>1</v>
      </c>
      <c r="F39" s="22">
        <f t="shared" si="4"/>
        <v>400</v>
      </c>
    </row>
    <row r="40" s="17" customFormat="1" ht="13.5" customHeight="1" spans="1:6">
      <c r="A40" s="26">
        <f>COUNT($A$2:A39)+1</f>
        <v>31</v>
      </c>
      <c r="B40" s="34" t="s">
        <v>443</v>
      </c>
      <c r="C40" s="35" t="s">
        <v>482</v>
      </c>
      <c r="D40" s="35" t="s">
        <v>26</v>
      </c>
      <c r="E40" s="34">
        <v>1</v>
      </c>
      <c r="F40" s="22">
        <v>430</v>
      </c>
    </row>
    <row r="41" s="17" customFormat="1" ht="13.5" customHeight="1" spans="1:6">
      <c r="A41" s="26">
        <f>COUNT($A$2:A40)+1</f>
        <v>32</v>
      </c>
      <c r="B41" s="34" t="s">
        <v>443</v>
      </c>
      <c r="C41" s="35" t="s">
        <v>483</v>
      </c>
      <c r="D41" s="35" t="s">
        <v>26</v>
      </c>
      <c r="E41" s="34">
        <v>1</v>
      </c>
      <c r="F41" s="22">
        <v>400</v>
      </c>
    </row>
    <row r="42" s="17" customFormat="1" ht="13.5" customHeight="1" spans="1:6">
      <c r="A42" s="26">
        <f>COUNT($A$2:A41)+1</f>
        <v>33</v>
      </c>
      <c r="B42" s="26" t="s">
        <v>484</v>
      </c>
      <c r="C42" s="22" t="s">
        <v>485</v>
      </c>
      <c r="D42" s="26" t="s">
        <v>26</v>
      </c>
      <c r="E42" s="36">
        <v>1</v>
      </c>
      <c r="F42" s="22">
        <f>430*E42</f>
        <v>430</v>
      </c>
    </row>
    <row r="43" s="17" customFormat="1" ht="13.5" customHeight="1" spans="1:6">
      <c r="A43" s="27">
        <f>COUNT($A$2:A42)+1</f>
        <v>34</v>
      </c>
      <c r="B43" s="27" t="s">
        <v>484</v>
      </c>
      <c r="C43" s="22" t="s">
        <v>486</v>
      </c>
      <c r="D43" s="22" t="s">
        <v>26</v>
      </c>
      <c r="E43" s="37">
        <v>1</v>
      </c>
      <c r="F43" s="22">
        <f>400*E43</f>
        <v>400</v>
      </c>
    </row>
    <row r="44" s="17" customFormat="1" ht="13.5" customHeight="1" spans="1:6">
      <c r="A44" s="27">
        <f>COUNT($A$2:A43)+1</f>
        <v>35</v>
      </c>
      <c r="B44" s="27" t="s">
        <v>484</v>
      </c>
      <c r="C44" s="22" t="s">
        <v>487</v>
      </c>
      <c r="D44" s="22" t="s">
        <v>26</v>
      </c>
      <c r="E44" s="37">
        <v>3</v>
      </c>
      <c r="F44" s="22">
        <f t="shared" ref="F44:F50" si="5">430*E44</f>
        <v>1290</v>
      </c>
    </row>
    <row r="45" s="17" customFormat="1" ht="13.5" customHeight="1" spans="1:6">
      <c r="A45" s="30"/>
      <c r="B45" s="30"/>
      <c r="C45" s="22" t="s">
        <v>488</v>
      </c>
      <c r="D45" s="22" t="s">
        <v>489</v>
      </c>
      <c r="E45" s="37"/>
      <c r="F45" s="37">
        <v>0</v>
      </c>
    </row>
    <row r="46" s="17" customFormat="1" ht="13.5" customHeight="1" spans="1:6">
      <c r="A46" s="26"/>
      <c r="B46" s="26"/>
      <c r="C46" s="22" t="s">
        <v>490</v>
      </c>
      <c r="D46" s="22" t="s">
        <v>489</v>
      </c>
      <c r="E46" s="37"/>
      <c r="F46" s="37">
        <v>0</v>
      </c>
    </row>
    <row r="47" s="17" customFormat="1" ht="13.5" customHeight="1" spans="1:6">
      <c r="A47" s="22">
        <f>COUNT($A$2:A46)+1</f>
        <v>36</v>
      </c>
      <c r="B47" s="22" t="s">
        <v>484</v>
      </c>
      <c r="C47" s="22" t="s">
        <v>491</v>
      </c>
      <c r="D47" s="22" t="s">
        <v>26</v>
      </c>
      <c r="E47" s="37">
        <v>1</v>
      </c>
      <c r="F47" s="22">
        <f>400*E47</f>
        <v>400</v>
      </c>
    </row>
    <row r="48" s="17" customFormat="1" ht="13.5" customHeight="1" spans="1:6">
      <c r="A48" s="22">
        <f>COUNT($A$2:A47)+1</f>
        <v>37</v>
      </c>
      <c r="B48" s="22" t="s">
        <v>484</v>
      </c>
      <c r="C48" s="22" t="s">
        <v>492</v>
      </c>
      <c r="D48" s="22" t="s">
        <v>26</v>
      </c>
      <c r="E48" s="22">
        <v>1</v>
      </c>
      <c r="F48" s="22">
        <f t="shared" si="5"/>
        <v>430</v>
      </c>
    </row>
    <row r="49" s="17" customFormat="1" ht="13.5" customHeight="1" spans="1:6">
      <c r="A49" s="22">
        <f>COUNT($A$2:A48)+1</f>
        <v>38</v>
      </c>
      <c r="B49" s="22" t="s">
        <v>484</v>
      </c>
      <c r="C49" s="22" t="s">
        <v>493</v>
      </c>
      <c r="D49" s="22" t="s">
        <v>26</v>
      </c>
      <c r="E49" s="38">
        <v>1</v>
      </c>
      <c r="F49" s="22">
        <f t="shared" si="5"/>
        <v>430</v>
      </c>
    </row>
    <row r="50" s="17" customFormat="1" ht="13.5" customHeight="1" spans="1:6">
      <c r="A50" s="22">
        <f>COUNT($A$2:A49)+1</f>
        <v>39</v>
      </c>
      <c r="B50" s="27" t="s">
        <v>484</v>
      </c>
      <c r="C50" s="22" t="s">
        <v>494</v>
      </c>
      <c r="D50" s="22" t="s">
        <v>26</v>
      </c>
      <c r="E50" s="22">
        <v>1</v>
      </c>
      <c r="F50" s="22">
        <f t="shared" si="5"/>
        <v>430</v>
      </c>
    </row>
    <row r="51" s="17" customFormat="1" ht="13.5" customHeight="1" spans="1:6">
      <c r="A51" s="22">
        <f>COUNT($A$2:A50)+1</f>
        <v>40</v>
      </c>
      <c r="B51" s="22" t="s">
        <v>484</v>
      </c>
      <c r="C51" s="22" t="s">
        <v>495</v>
      </c>
      <c r="D51" s="22" t="s">
        <v>26</v>
      </c>
      <c r="E51" s="22">
        <v>1</v>
      </c>
      <c r="F51" s="22">
        <f>380*E51</f>
        <v>380</v>
      </c>
    </row>
    <row r="52" s="17" customFormat="1" ht="13.5" customHeight="1" spans="1:6">
      <c r="A52" s="27">
        <f>COUNT($A$2:A51)+1</f>
        <v>41</v>
      </c>
      <c r="B52" s="27" t="s">
        <v>484</v>
      </c>
      <c r="C52" s="22" t="s">
        <v>496</v>
      </c>
      <c r="D52" s="22" t="s">
        <v>26</v>
      </c>
      <c r="E52" s="22">
        <v>2</v>
      </c>
      <c r="F52" s="22">
        <f>430*E52</f>
        <v>860</v>
      </c>
    </row>
    <row r="53" s="17" customFormat="1" ht="13.5" customHeight="1" spans="1:6">
      <c r="A53" s="26"/>
      <c r="B53" s="26"/>
      <c r="C53" s="22" t="s">
        <v>497</v>
      </c>
      <c r="D53" s="22" t="s">
        <v>489</v>
      </c>
      <c r="E53" s="22"/>
      <c r="F53" s="22">
        <v>0</v>
      </c>
    </row>
    <row r="54" s="17" customFormat="1" ht="13.5" customHeight="1" spans="1:6">
      <c r="A54" s="22">
        <f>COUNT($A$2:A53)+1</f>
        <v>42</v>
      </c>
      <c r="B54" s="22" t="s">
        <v>484</v>
      </c>
      <c r="C54" s="22" t="s">
        <v>498</v>
      </c>
      <c r="D54" s="22" t="s">
        <v>26</v>
      </c>
      <c r="E54" s="22">
        <v>1</v>
      </c>
      <c r="F54" s="22">
        <f>400*E54</f>
        <v>400</v>
      </c>
    </row>
    <row r="55" s="17" customFormat="1" ht="13.5" customHeight="1" spans="1:6">
      <c r="A55" s="22">
        <f>COUNT($A$2:A54)+1</f>
        <v>43</v>
      </c>
      <c r="B55" s="22" t="s">
        <v>484</v>
      </c>
      <c r="C55" s="39" t="s">
        <v>499</v>
      </c>
      <c r="D55" s="22" t="s">
        <v>26</v>
      </c>
      <c r="E55" s="22">
        <v>1</v>
      </c>
      <c r="F55" s="22">
        <f>380*E55</f>
        <v>380</v>
      </c>
    </row>
    <row r="56" s="17" customFormat="1" ht="13.5" customHeight="1" spans="1:6">
      <c r="A56" s="27">
        <f>COUNT($A$2:A55)+1</f>
        <v>44</v>
      </c>
      <c r="B56" s="27" t="s">
        <v>484</v>
      </c>
      <c r="C56" s="39" t="s">
        <v>500</v>
      </c>
      <c r="D56" s="22" t="s">
        <v>26</v>
      </c>
      <c r="E56" s="22">
        <v>1</v>
      </c>
      <c r="F56" s="22">
        <f t="shared" ref="F56:F61" si="6">400*E56</f>
        <v>400</v>
      </c>
    </row>
    <row r="57" s="17" customFormat="1" ht="13.5" customHeight="1" spans="1:6">
      <c r="A57" s="27">
        <f>COUNT($A$2:A56)+1</f>
        <v>45</v>
      </c>
      <c r="B57" s="27" t="s">
        <v>484</v>
      </c>
      <c r="C57" s="22" t="s">
        <v>501</v>
      </c>
      <c r="D57" s="22" t="s">
        <v>26</v>
      </c>
      <c r="E57" s="22">
        <v>1</v>
      </c>
      <c r="F57" s="22">
        <f>380*E57</f>
        <v>380</v>
      </c>
    </row>
    <row r="58" s="17" customFormat="1" ht="13.5" customHeight="1" spans="1:6">
      <c r="A58" s="27">
        <f>COUNT($A$2:A57)+1</f>
        <v>46</v>
      </c>
      <c r="B58" s="27" t="s">
        <v>484</v>
      </c>
      <c r="C58" s="25" t="s">
        <v>502</v>
      </c>
      <c r="D58" s="22" t="s">
        <v>26</v>
      </c>
      <c r="E58" s="22">
        <v>2</v>
      </c>
      <c r="F58" s="22">
        <f>430*E58</f>
        <v>860</v>
      </c>
    </row>
    <row r="59" s="17" customFormat="1" ht="13.5" customHeight="1" spans="1:6">
      <c r="A59" s="26"/>
      <c r="B59" s="26"/>
      <c r="C59" s="25" t="s">
        <v>503</v>
      </c>
      <c r="D59" s="22" t="s">
        <v>72</v>
      </c>
      <c r="E59" s="22"/>
      <c r="F59" s="37">
        <v>0</v>
      </c>
    </row>
    <row r="60" s="17" customFormat="1" ht="13.5" customHeight="1" spans="1:6">
      <c r="A60" s="27">
        <f>COUNT($A$2:A59)+1</f>
        <v>47</v>
      </c>
      <c r="B60" s="27" t="s">
        <v>484</v>
      </c>
      <c r="C60" s="25" t="s">
        <v>504</v>
      </c>
      <c r="D60" s="22" t="s">
        <v>202</v>
      </c>
      <c r="E60" s="22">
        <v>1</v>
      </c>
      <c r="F60" s="22">
        <f t="shared" si="6"/>
        <v>400</v>
      </c>
    </row>
    <row r="61" s="17" customFormat="1" ht="13.5" customHeight="1" spans="1:6">
      <c r="A61" s="27">
        <f>COUNT($A$2:A60)+1</f>
        <v>48</v>
      </c>
      <c r="B61" s="27" t="s">
        <v>484</v>
      </c>
      <c r="C61" s="25" t="s">
        <v>505</v>
      </c>
      <c r="D61" s="22" t="s">
        <v>202</v>
      </c>
      <c r="E61" s="22">
        <v>2</v>
      </c>
      <c r="F61" s="22">
        <f t="shared" si="6"/>
        <v>800</v>
      </c>
    </row>
    <row r="62" s="17" customFormat="1" ht="13.5" customHeight="1" spans="1:6">
      <c r="A62" s="26"/>
      <c r="B62" s="26"/>
      <c r="C62" s="25" t="s">
        <v>506</v>
      </c>
      <c r="D62" s="22" t="s">
        <v>49</v>
      </c>
      <c r="E62" s="22"/>
      <c r="F62" s="37">
        <v>0</v>
      </c>
    </row>
    <row r="63" s="17" customFormat="1" ht="13.5" customHeight="1" spans="1:6">
      <c r="A63" s="22">
        <f>COUNT($A$2:A62)+1</f>
        <v>49</v>
      </c>
      <c r="B63" s="26" t="s">
        <v>484</v>
      </c>
      <c r="C63" s="26" t="s">
        <v>507</v>
      </c>
      <c r="D63" s="26" t="s">
        <v>26</v>
      </c>
      <c r="E63" s="26">
        <v>1</v>
      </c>
      <c r="F63" s="22">
        <f t="shared" ref="F63:F69" si="7">430*E63</f>
        <v>430</v>
      </c>
    </row>
    <row r="64" s="17" customFormat="1" ht="13.5" customHeight="1" spans="1:6">
      <c r="A64" s="22">
        <f>COUNT($A$2:A63)+1</f>
        <v>50</v>
      </c>
      <c r="B64" s="26" t="s">
        <v>484</v>
      </c>
      <c r="C64" s="26" t="s">
        <v>508</v>
      </c>
      <c r="D64" s="26" t="s">
        <v>26</v>
      </c>
      <c r="E64" s="26">
        <v>1</v>
      </c>
      <c r="F64" s="22">
        <f t="shared" ref="F64:F66" si="8">400*E64</f>
        <v>400</v>
      </c>
    </row>
    <row r="65" s="17" customFormat="1" ht="13.5" customHeight="1" spans="1:6">
      <c r="A65" s="22">
        <f>COUNT($A$2:A64)+1</f>
        <v>51</v>
      </c>
      <c r="B65" s="34" t="s">
        <v>484</v>
      </c>
      <c r="C65" s="35" t="s">
        <v>509</v>
      </c>
      <c r="D65" s="35" t="s">
        <v>26</v>
      </c>
      <c r="E65" s="34">
        <v>1</v>
      </c>
      <c r="F65" s="22">
        <f t="shared" si="8"/>
        <v>400</v>
      </c>
    </row>
    <row r="66" s="17" customFormat="1" ht="13.5" customHeight="1" spans="1:6">
      <c r="A66" s="22">
        <f>COUNT($A$2:A65)+1</f>
        <v>52</v>
      </c>
      <c r="B66" s="34" t="s">
        <v>484</v>
      </c>
      <c r="C66" s="35" t="s">
        <v>510</v>
      </c>
      <c r="D66" s="35" t="s">
        <v>26</v>
      </c>
      <c r="E66" s="34">
        <v>1</v>
      </c>
      <c r="F66" s="22">
        <f t="shared" si="8"/>
        <v>400</v>
      </c>
    </row>
    <row r="67" s="17" customFormat="1" ht="13.5" customHeight="1" spans="1:6">
      <c r="A67" s="27">
        <f>COUNT($A$2:A66)+1</f>
        <v>53</v>
      </c>
      <c r="B67" s="27" t="s">
        <v>511</v>
      </c>
      <c r="C67" s="22" t="s">
        <v>512</v>
      </c>
      <c r="D67" s="22" t="s">
        <v>26</v>
      </c>
      <c r="E67" s="28">
        <v>1</v>
      </c>
      <c r="F67" s="22">
        <f t="shared" si="7"/>
        <v>430</v>
      </c>
    </row>
    <row r="68" s="17" customFormat="1" ht="13.5" customHeight="1" spans="1:6">
      <c r="A68" s="22">
        <f>COUNT($A$2:A67)+1</f>
        <v>54</v>
      </c>
      <c r="B68" s="22" t="s">
        <v>511</v>
      </c>
      <c r="C68" s="22" t="s">
        <v>513</v>
      </c>
      <c r="D68" s="22" t="s">
        <v>26</v>
      </c>
      <c r="E68" s="22">
        <v>1</v>
      </c>
      <c r="F68" s="22">
        <f t="shared" si="7"/>
        <v>430</v>
      </c>
    </row>
    <row r="69" s="17" customFormat="1" ht="13.5" customHeight="1" spans="1:6">
      <c r="A69" s="30">
        <f>COUNT($A$2:A68)+1</f>
        <v>55</v>
      </c>
      <c r="B69" s="40" t="s">
        <v>511</v>
      </c>
      <c r="C69" s="41" t="s">
        <v>514</v>
      </c>
      <c r="D69" s="41" t="s">
        <v>26</v>
      </c>
      <c r="E69" s="34">
        <v>2</v>
      </c>
      <c r="F69" s="22">
        <f t="shared" si="7"/>
        <v>860</v>
      </c>
    </row>
    <row r="70" s="17" customFormat="1" ht="13.5" customHeight="1" spans="1:6">
      <c r="A70" s="26"/>
      <c r="B70" s="41"/>
      <c r="C70" s="41" t="s">
        <v>515</v>
      </c>
      <c r="D70" s="41" t="s">
        <v>446</v>
      </c>
      <c r="E70" s="34"/>
      <c r="F70" s="42"/>
    </row>
    <row r="71" s="17" customFormat="1" ht="13.5" customHeight="1" spans="1:6">
      <c r="A71" s="22">
        <f>COUNT($A$2:A70)+1</f>
        <v>56</v>
      </c>
      <c r="B71" s="22" t="s">
        <v>511</v>
      </c>
      <c r="C71" s="22" t="s">
        <v>516</v>
      </c>
      <c r="D71" s="22" t="s">
        <v>26</v>
      </c>
      <c r="E71" s="22">
        <v>1</v>
      </c>
      <c r="F71" s="22">
        <f>430*E71</f>
        <v>430</v>
      </c>
    </row>
    <row r="72" s="17" customFormat="1" ht="13.5" customHeight="1" spans="1:6">
      <c r="A72" s="27">
        <f>COUNT($A$2:A71)+1</f>
        <v>57</v>
      </c>
      <c r="B72" s="27" t="s">
        <v>511</v>
      </c>
      <c r="C72" s="22" t="s">
        <v>517</v>
      </c>
      <c r="D72" s="22" t="s">
        <v>26</v>
      </c>
      <c r="E72" s="22">
        <v>3</v>
      </c>
      <c r="F72" s="22">
        <f>400*E72</f>
        <v>1200</v>
      </c>
    </row>
    <row r="73" s="17" customFormat="1" ht="13.5" customHeight="1" spans="1:6">
      <c r="A73" s="30"/>
      <c r="B73" s="30"/>
      <c r="C73" s="22" t="s">
        <v>518</v>
      </c>
      <c r="D73" s="22" t="s">
        <v>72</v>
      </c>
      <c r="E73" s="22"/>
      <c r="F73" s="22">
        <v>0</v>
      </c>
    </row>
    <row r="74" s="17" customFormat="1" ht="13.5" customHeight="1" spans="1:6">
      <c r="A74" s="26"/>
      <c r="B74" s="26"/>
      <c r="C74" s="22" t="s">
        <v>519</v>
      </c>
      <c r="D74" s="22" t="s">
        <v>28</v>
      </c>
      <c r="E74" s="22"/>
      <c r="F74" s="22">
        <v>0</v>
      </c>
    </row>
    <row r="75" s="17" customFormat="1" ht="13.5" customHeight="1" spans="1:6">
      <c r="A75" s="27">
        <f>COUNT($A$2:A74)+1</f>
        <v>58</v>
      </c>
      <c r="B75" s="27" t="s">
        <v>511</v>
      </c>
      <c r="C75" s="22" t="s">
        <v>520</v>
      </c>
      <c r="D75" s="22" t="s">
        <v>26</v>
      </c>
      <c r="E75" s="22">
        <v>3</v>
      </c>
      <c r="F75" s="22">
        <f>380*E75</f>
        <v>1140</v>
      </c>
    </row>
    <row r="76" s="17" customFormat="1" ht="13.5" customHeight="1" spans="1:6">
      <c r="A76" s="30"/>
      <c r="B76" s="30"/>
      <c r="C76" s="22" t="s">
        <v>521</v>
      </c>
      <c r="D76" s="22" t="s">
        <v>446</v>
      </c>
      <c r="E76" s="22"/>
      <c r="F76" s="22">
        <v>0</v>
      </c>
    </row>
    <row r="77" s="17" customFormat="1" ht="13.5" customHeight="1" spans="1:6">
      <c r="A77" s="26"/>
      <c r="B77" s="26"/>
      <c r="C77" s="22" t="s">
        <v>522</v>
      </c>
      <c r="D77" s="22" t="s">
        <v>28</v>
      </c>
      <c r="E77" s="22"/>
      <c r="F77" s="22">
        <v>0</v>
      </c>
    </row>
    <row r="78" s="17" customFormat="1" ht="13.5" customHeight="1" spans="1:6">
      <c r="A78" s="22">
        <f>COUNT($A$2:A77)+1</f>
        <v>59</v>
      </c>
      <c r="B78" s="22" t="s">
        <v>511</v>
      </c>
      <c r="C78" s="22" t="s">
        <v>523</v>
      </c>
      <c r="D78" s="22" t="s">
        <v>26</v>
      </c>
      <c r="E78" s="22">
        <v>1</v>
      </c>
      <c r="F78" s="22">
        <f>430*E78</f>
        <v>430</v>
      </c>
    </row>
    <row r="79" s="17" customFormat="1" ht="13.5" customHeight="1" spans="1:6">
      <c r="A79" s="27">
        <f>COUNT($A$2:A78)+1</f>
        <v>60</v>
      </c>
      <c r="B79" s="27" t="s">
        <v>511</v>
      </c>
      <c r="C79" s="22" t="s">
        <v>524</v>
      </c>
      <c r="D79" s="22" t="s">
        <v>446</v>
      </c>
      <c r="E79" s="22">
        <v>1</v>
      </c>
      <c r="F79" s="22">
        <v>380</v>
      </c>
    </row>
    <row r="80" s="17" customFormat="1" ht="13.5" customHeight="1" spans="1:6">
      <c r="A80" s="27">
        <f>COUNT($A$2:A79)+1</f>
        <v>61</v>
      </c>
      <c r="B80" s="27" t="s">
        <v>511</v>
      </c>
      <c r="C80" s="22" t="s">
        <v>525</v>
      </c>
      <c r="D80" s="22" t="s">
        <v>26</v>
      </c>
      <c r="E80" s="22">
        <v>2</v>
      </c>
      <c r="F80" s="22">
        <f>400*E80</f>
        <v>800</v>
      </c>
    </row>
    <row r="81" s="17" customFormat="1" ht="13.5" customHeight="1" spans="1:6">
      <c r="A81" s="26"/>
      <c r="B81" s="26"/>
      <c r="C81" s="22" t="s">
        <v>395</v>
      </c>
      <c r="D81" s="22" t="s">
        <v>446</v>
      </c>
      <c r="E81" s="22"/>
      <c r="F81" s="22">
        <v>0</v>
      </c>
    </row>
    <row r="82" s="17" customFormat="1" ht="13.5" customHeight="1" spans="1:6">
      <c r="A82" s="27">
        <f>COUNT($A$2:A81)+1</f>
        <v>62</v>
      </c>
      <c r="B82" s="27" t="s">
        <v>511</v>
      </c>
      <c r="C82" s="27" t="s">
        <v>526</v>
      </c>
      <c r="D82" s="22" t="s">
        <v>26</v>
      </c>
      <c r="E82" s="22">
        <v>2</v>
      </c>
      <c r="F82" s="22">
        <f>380*E82</f>
        <v>760</v>
      </c>
    </row>
    <row r="83" s="17" customFormat="1" ht="13.5" customHeight="1" spans="1:6">
      <c r="A83" s="26"/>
      <c r="B83" s="26"/>
      <c r="C83" s="22" t="s">
        <v>527</v>
      </c>
      <c r="D83" s="22" t="s">
        <v>446</v>
      </c>
      <c r="E83" s="22"/>
      <c r="F83" s="22">
        <v>0</v>
      </c>
    </row>
    <row r="84" s="17" customFormat="1" ht="13.5" customHeight="1" spans="1:6">
      <c r="A84" s="27">
        <f>COUNT($A$2:A83)+1</f>
        <v>63</v>
      </c>
      <c r="B84" s="27" t="s">
        <v>511</v>
      </c>
      <c r="C84" s="22" t="s">
        <v>528</v>
      </c>
      <c r="D84" s="22" t="s">
        <v>26</v>
      </c>
      <c r="E84" s="22">
        <v>3</v>
      </c>
      <c r="F84" s="22">
        <f t="shared" ref="F84:F88" si="9">430*E84</f>
        <v>1290</v>
      </c>
    </row>
    <row r="85" s="17" customFormat="1" ht="13.5" customHeight="1" spans="1:6">
      <c r="A85" s="30"/>
      <c r="B85" s="30"/>
      <c r="C85" s="22" t="s">
        <v>529</v>
      </c>
      <c r="D85" s="22" t="s">
        <v>446</v>
      </c>
      <c r="E85" s="22"/>
      <c r="F85" s="22">
        <v>0</v>
      </c>
    </row>
    <row r="86" s="17" customFormat="1" ht="13.5" customHeight="1" spans="1:6">
      <c r="A86" s="26"/>
      <c r="B86" s="26"/>
      <c r="C86" s="22" t="s">
        <v>530</v>
      </c>
      <c r="D86" s="22" t="s">
        <v>72</v>
      </c>
      <c r="E86" s="22"/>
      <c r="F86" s="22">
        <v>0</v>
      </c>
    </row>
    <row r="87" s="17" customFormat="1" ht="13.5" customHeight="1" spans="1:6">
      <c r="A87" s="22">
        <f>COUNT($A$2:A86)+1</f>
        <v>64</v>
      </c>
      <c r="B87" s="22" t="s">
        <v>511</v>
      </c>
      <c r="C87" s="22" t="s">
        <v>531</v>
      </c>
      <c r="D87" s="22" t="s">
        <v>26</v>
      </c>
      <c r="E87" s="22">
        <v>1</v>
      </c>
      <c r="F87" s="22">
        <f t="shared" si="9"/>
        <v>430</v>
      </c>
    </row>
    <row r="88" s="17" customFormat="1" ht="13.5" customHeight="1" spans="1:6">
      <c r="A88" s="27">
        <f>COUNT($A$2:A87)+1</f>
        <v>65</v>
      </c>
      <c r="B88" s="27" t="s">
        <v>511</v>
      </c>
      <c r="C88" s="22" t="s">
        <v>532</v>
      </c>
      <c r="D88" s="22" t="s">
        <v>26</v>
      </c>
      <c r="E88" s="22">
        <v>2</v>
      </c>
      <c r="F88" s="22">
        <f t="shared" si="9"/>
        <v>860</v>
      </c>
    </row>
    <row r="89" s="17" customFormat="1" ht="13.5" customHeight="1" spans="1:6">
      <c r="A89" s="26"/>
      <c r="B89" s="26"/>
      <c r="C89" s="22" t="s">
        <v>533</v>
      </c>
      <c r="D89" s="22" t="s">
        <v>28</v>
      </c>
      <c r="E89" s="22"/>
      <c r="F89" s="22">
        <v>0</v>
      </c>
    </row>
    <row r="90" s="17" customFormat="1" ht="13.5" customHeight="1" spans="1:6">
      <c r="A90" s="27">
        <f>COUNT($A$2:A89)+1</f>
        <v>66</v>
      </c>
      <c r="B90" s="27" t="s">
        <v>511</v>
      </c>
      <c r="C90" s="22" t="s">
        <v>534</v>
      </c>
      <c r="D90" s="22" t="s">
        <v>26</v>
      </c>
      <c r="E90" s="22">
        <v>3</v>
      </c>
      <c r="F90" s="22">
        <f>380*E90</f>
        <v>1140</v>
      </c>
    </row>
    <row r="91" s="17" customFormat="1" ht="13.5" customHeight="1" spans="1:6">
      <c r="A91" s="30"/>
      <c r="B91" s="30"/>
      <c r="C91" s="22" t="s">
        <v>535</v>
      </c>
      <c r="D91" s="22" t="s">
        <v>446</v>
      </c>
      <c r="E91" s="22"/>
      <c r="F91" s="22">
        <v>0</v>
      </c>
    </row>
    <row r="92" s="17" customFormat="1" ht="13.5" customHeight="1" spans="1:6">
      <c r="A92" s="26"/>
      <c r="B92" s="26"/>
      <c r="C92" s="22" t="s">
        <v>536</v>
      </c>
      <c r="D92" s="22" t="s">
        <v>72</v>
      </c>
      <c r="E92" s="22"/>
      <c r="F92" s="22">
        <v>0</v>
      </c>
    </row>
    <row r="93" s="17" customFormat="1" ht="13.5" customHeight="1" spans="1:6">
      <c r="A93" s="27">
        <f>COUNT($A$2:A92)+1</f>
        <v>67</v>
      </c>
      <c r="B93" s="27" t="s">
        <v>511</v>
      </c>
      <c r="C93" s="22" t="s">
        <v>537</v>
      </c>
      <c r="D93" s="22" t="s">
        <v>26</v>
      </c>
      <c r="E93" s="22">
        <v>2</v>
      </c>
      <c r="F93" s="22">
        <f>400*E93</f>
        <v>800</v>
      </c>
    </row>
    <row r="94" s="17" customFormat="1" ht="13.5" customHeight="1" spans="1:6">
      <c r="A94" s="26"/>
      <c r="B94" s="26"/>
      <c r="C94" s="22" t="s">
        <v>538</v>
      </c>
      <c r="D94" s="22" t="s">
        <v>34</v>
      </c>
      <c r="E94" s="22"/>
      <c r="F94" s="22">
        <v>0</v>
      </c>
    </row>
    <row r="95" s="17" customFormat="1" ht="13.5" customHeight="1" spans="1:6">
      <c r="A95" s="22">
        <f>COUNT($A$2:A94)+1</f>
        <v>68</v>
      </c>
      <c r="B95" s="34" t="s">
        <v>511</v>
      </c>
      <c r="C95" s="35" t="s">
        <v>539</v>
      </c>
      <c r="D95" s="35" t="s">
        <v>26</v>
      </c>
      <c r="E95" s="34">
        <v>1</v>
      </c>
      <c r="F95" s="22">
        <f>400*E95</f>
        <v>400</v>
      </c>
    </row>
    <row r="96" s="17" customFormat="1" ht="13.5" customHeight="1" spans="1:6">
      <c r="A96" s="30">
        <f>COUNT($A$2:A95)+1</f>
        <v>69</v>
      </c>
      <c r="B96" s="43" t="s">
        <v>511</v>
      </c>
      <c r="C96" s="35" t="s">
        <v>540</v>
      </c>
      <c r="D96" s="35" t="s">
        <v>26</v>
      </c>
      <c r="E96" s="34">
        <v>3</v>
      </c>
      <c r="F96" s="22">
        <f>380*E96</f>
        <v>1140</v>
      </c>
    </row>
    <row r="97" s="17" customFormat="1" ht="13.5" customHeight="1" spans="1:6">
      <c r="A97" s="30"/>
      <c r="B97" s="43"/>
      <c r="C97" s="35" t="s">
        <v>541</v>
      </c>
      <c r="D97" s="35" t="s">
        <v>40</v>
      </c>
      <c r="E97" s="34"/>
      <c r="F97" s="22"/>
    </row>
    <row r="98" s="17" customFormat="1" ht="13.5" customHeight="1" spans="1:6">
      <c r="A98" s="26"/>
      <c r="B98" s="34"/>
      <c r="C98" s="35" t="s">
        <v>542</v>
      </c>
      <c r="D98" s="35" t="s">
        <v>34</v>
      </c>
      <c r="E98" s="34"/>
      <c r="F98" s="22"/>
    </row>
    <row r="99" s="17" customFormat="1" ht="13.5" customHeight="1" spans="1:6">
      <c r="A99" s="26">
        <f>COUNT($A$2:A98)+1</f>
        <v>70</v>
      </c>
      <c r="B99" s="34" t="s">
        <v>511</v>
      </c>
      <c r="C99" s="36" t="s">
        <v>543</v>
      </c>
      <c r="D99" s="35" t="s">
        <v>26</v>
      </c>
      <c r="E99" s="34">
        <v>1</v>
      </c>
      <c r="F99" s="22">
        <f>400*E99</f>
        <v>400</v>
      </c>
    </row>
    <row r="100" s="17" customFormat="1" ht="13.5" customHeight="1" spans="1:6">
      <c r="A100" s="26">
        <f>COUNT($A$2:A99)+1</f>
        <v>71</v>
      </c>
      <c r="B100" s="34" t="s">
        <v>511</v>
      </c>
      <c r="C100" s="36" t="s">
        <v>544</v>
      </c>
      <c r="D100" s="35" t="s">
        <v>26</v>
      </c>
      <c r="E100" s="34">
        <v>1</v>
      </c>
      <c r="F100" s="22">
        <v>400</v>
      </c>
    </row>
    <row r="101" s="17" customFormat="1" ht="13.5" customHeight="1" spans="1:6">
      <c r="A101" s="26">
        <f>COUNT($A$2:A100)+1</f>
        <v>72</v>
      </c>
      <c r="B101" s="34" t="s">
        <v>511</v>
      </c>
      <c r="C101" s="36" t="s">
        <v>545</v>
      </c>
      <c r="D101" s="35" t="s">
        <v>26</v>
      </c>
      <c r="E101" s="34">
        <v>1</v>
      </c>
      <c r="F101" s="22">
        <v>400</v>
      </c>
    </row>
    <row r="102" s="17" customFormat="1" ht="13.5" customHeight="1" spans="1:6">
      <c r="A102" s="26">
        <f>COUNT($A$2:A101)+1</f>
        <v>73</v>
      </c>
      <c r="B102" s="34" t="s">
        <v>511</v>
      </c>
      <c r="C102" s="36" t="s">
        <v>546</v>
      </c>
      <c r="D102" s="35" t="s">
        <v>26</v>
      </c>
      <c r="E102" s="34">
        <v>1</v>
      </c>
      <c r="F102" s="22">
        <v>400</v>
      </c>
    </row>
    <row r="103" s="17" customFormat="1" ht="13.5" customHeight="1" spans="1:6">
      <c r="A103" s="26">
        <f>COUNT($A$2:A102)+1</f>
        <v>74</v>
      </c>
      <c r="B103" s="34" t="s">
        <v>511</v>
      </c>
      <c r="C103" s="36" t="s">
        <v>547</v>
      </c>
      <c r="D103" s="35" t="s">
        <v>26</v>
      </c>
      <c r="E103" s="34">
        <v>1</v>
      </c>
      <c r="F103" s="22">
        <v>400</v>
      </c>
    </row>
    <row r="104" s="17" customFormat="1" ht="20" customHeight="1" spans="1:6">
      <c r="A104" s="26"/>
      <c r="B104" s="26" t="s">
        <v>13</v>
      </c>
      <c r="C104" s="26"/>
      <c r="D104" s="26"/>
      <c r="E104" s="44">
        <f>SUM(E3:E103)</f>
        <v>101</v>
      </c>
      <c r="F104" s="44">
        <f>SUM(F3:F103)</f>
        <v>41140</v>
      </c>
    </row>
    <row r="105" s="17" customFormat="1" ht="13.5" customHeight="1" spans="1:6">
      <c r="A105" s="45"/>
      <c r="B105" s="45"/>
      <c r="C105" s="45"/>
      <c r="D105" s="45"/>
      <c r="E105" s="45"/>
      <c r="F105" s="45"/>
    </row>
    <row r="106" s="17" customFormat="1" ht="13.5" customHeight="1" spans="1:6">
      <c r="A106" s="45"/>
      <c r="B106" s="45"/>
      <c r="C106" s="45"/>
      <c r="D106" s="45"/>
      <c r="E106" s="45"/>
      <c r="F106" s="45"/>
    </row>
    <row r="107" s="17" customFormat="1" ht="13.5" customHeight="1"/>
    <row r="108" s="18" customFormat="1"/>
    <row r="109" s="18" customFormat="1"/>
    <row r="110" s="19" customFormat="1" spans="1:9">
      <c r="A110" s="15"/>
      <c r="B110" s="15"/>
      <c r="C110" s="15"/>
      <c r="D110" s="15"/>
      <c r="E110" s="15"/>
      <c r="F110" s="15"/>
      <c r="G110" s="15"/>
      <c r="H110" s="15"/>
      <c r="I110" s="15"/>
    </row>
  </sheetData>
  <mergeCells count="39">
    <mergeCell ref="A1:F1"/>
    <mergeCell ref="A3:A4"/>
    <mergeCell ref="A6:A7"/>
    <mergeCell ref="A19:A20"/>
    <mergeCell ref="A26:A28"/>
    <mergeCell ref="A30:A31"/>
    <mergeCell ref="A32:A33"/>
    <mergeCell ref="A44:A46"/>
    <mergeCell ref="A52:A53"/>
    <mergeCell ref="A58:A59"/>
    <mergeCell ref="A69:A70"/>
    <mergeCell ref="A72:A74"/>
    <mergeCell ref="A75:A77"/>
    <mergeCell ref="A80:A81"/>
    <mergeCell ref="A82:A83"/>
    <mergeCell ref="A84:A86"/>
    <mergeCell ref="A88:A89"/>
    <mergeCell ref="A90:A92"/>
    <mergeCell ref="A93:A94"/>
    <mergeCell ref="A96:A98"/>
    <mergeCell ref="B3:B4"/>
    <mergeCell ref="B6:B7"/>
    <mergeCell ref="B19:B20"/>
    <mergeCell ref="B26:B28"/>
    <mergeCell ref="B30:B31"/>
    <mergeCell ref="B32:B33"/>
    <mergeCell ref="B44:B46"/>
    <mergeCell ref="B52:B53"/>
    <mergeCell ref="B58:B59"/>
    <mergeCell ref="B69:B70"/>
    <mergeCell ref="B72:B74"/>
    <mergeCell ref="B75:B77"/>
    <mergeCell ref="B80:B81"/>
    <mergeCell ref="B82:B83"/>
    <mergeCell ref="B84:B86"/>
    <mergeCell ref="B88:B89"/>
    <mergeCell ref="B90:B92"/>
    <mergeCell ref="B93:B94"/>
    <mergeCell ref="B96:B98"/>
  </mergeCells>
  <pageMargins left="0.554861111111111" right="0.554861111111111" top="1" bottom="0.60625" header="0.5" footer="0.393055555555556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I27" sqref="I27"/>
    </sheetView>
  </sheetViews>
  <sheetFormatPr defaultColWidth="5.75" defaultRowHeight="14.25" outlineLevelCol="6"/>
  <cols>
    <col min="1" max="1" width="6.625" style="2" customWidth="1"/>
    <col min="2" max="6" width="13.875" style="2" customWidth="1"/>
    <col min="7" max="7" width="12.125" style="1" customWidth="1"/>
    <col min="8" max="16380" width="5.75" style="1" customWidth="1"/>
    <col min="16381" max="16384" width="5.75" style="1"/>
  </cols>
  <sheetData>
    <row r="1" s="1" customFormat="1" ht="34" customHeight="1" spans="1:7">
      <c r="A1" s="3" t="s">
        <v>548</v>
      </c>
      <c r="B1" s="3"/>
      <c r="C1" s="3"/>
      <c r="D1" s="3"/>
      <c r="E1" s="3"/>
      <c r="F1" s="3"/>
      <c r="G1" s="3"/>
    </row>
    <row r="2" s="1" customFormat="1" ht="36" customHeight="1" spans="1:7">
      <c r="A2" s="4" t="s">
        <v>2</v>
      </c>
      <c r="B2" s="4" t="s">
        <v>549</v>
      </c>
      <c r="C2" s="4" t="s">
        <v>550</v>
      </c>
      <c r="D2" s="4" t="s">
        <v>19</v>
      </c>
      <c r="E2" s="4" t="s">
        <v>261</v>
      </c>
      <c r="F2" s="5" t="s">
        <v>551</v>
      </c>
      <c r="G2" s="5" t="s">
        <v>22</v>
      </c>
    </row>
    <row r="3" s="1" customFormat="1" ht="15" customHeight="1" spans="1:7">
      <c r="A3" s="4">
        <v>1</v>
      </c>
      <c r="B3" s="4" t="s">
        <v>12</v>
      </c>
      <c r="C3" s="6" t="s">
        <v>552</v>
      </c>
      <c r="D3" s="7" t="s">
        <v>26</v>
      </c>
      <c r="E3" s="6">
        <v>1</v>
      </c>
      <c r="F3" s="4">
        <v>430</v>
      </c>
      <c r="G3" s="8"/>
    </row>
    <row r="4" s="1" customFormat="1" ht="15" customHeight="1" spans="1:7">
      <c r="A4" s="4">
        <v>2</v>
      </c>
      <c r="B4" s="4" t="s">
        <v>12</v>
      </c>
      <c r="C4" s="9" t="s">
        <v>553</v>
      </c>
      <c r="D4" s="7" t="s">
        <v>26</v>
      </c>
      <c r="E4" s="9">
        <v>1</v>
      </c>
      <c r="F4" s="4">
        <v>430</v>
      </c>
      <c r="G4" s="10"/>
    </row>
    <row r="5" s="1" customFormat="1" ht="15" customHeight="1" spans="1:7">
      <c r="A5" s="11">
        <v>3</v>
      </c>
      <c r="B5" s="4" t="s">
        <v>12</v>
      </c>
      <c r="C5" s="6" t="s">
        <v>554</v>
      </c>
      <c r="D5" s="7" t="s">
        <v>26</v>
      </c>
      <c r="E5" s="6">
        <v>2</v>
      </c>
      <c r="F5" s="4">
        <v>430</v>
      </c>
      <c r="G5" s="8"/>
    </row>
    <row r="6" s="1" customFormat="1" ht="15" customHeight="1" spans="1:7">
      <c r="A6" s="12"/>
      <c r="B6" s="4" t="s">
        <v>12</v>
      </c>
      <c r="C6" s="6" t="s">
        <v>555</v>
      </c>
      <c r="D6" s="6" t="s">
        <v>446</v>
      </c>
      <c r="E6" s="6"/>
      <c r="F6" s="4">
        <v>430</v>
      </c>
      <c r="G6" s="8"/>
    </row>
    <row r="7" s="1" customFormat="1" ht="15" customHeight="1" spans="1:7">
      <c r="A7" s="11">
        <v>4</v>
      </c>
      <c r="B7" s="4" t="s">
        <v>12</v>
      </c>
      <c r="C7" s="4" t="s">
        <v>556</v>
      </c>
      <c r="D7" s="6" t="s">
        <v>26</v>
      </c>
      <c r="E7" s="4">
        <v>2</v>
      </c>
      <c r="F7" s="4">
        <v>430</v>
      </c>
      <c r="G7" s="8"/>
    </row>
    <row r="8" s="1" customFormat="1" ht="15" customHeight="1" spans="1:7">
      <c r="A8" s="12"/>
      <c r="B8" s="4" t="s">
        <v>12</v>
      </c>
      <c r="C8" s="6" t="s">
        <v>557</v>
      </c>
      <c r="D8" s="6" t="s">
        <v>446</v>
      </c>
      <c r="E8" s="6"/>
      <c r="F8" s="4">
        <v>430</v>
      </c>
      <c r="G8" s="8"/>
    </row>
    <row r="9" s="1" customFormat="1" ht="15" customHeight="1" spans="1:7">
      <c r="A9" s="4">
        <v>5</v>
      </c>
      <c r="B9" s="4" t="s">
        <v>12</v>
      </c>
      <c r="C9" s="6" t="s">
        <v>224</v>
      </c>
      <c r="D9" s="6" t="s">
        <v>26</v>
      </c>
      <c r="E9" s="6">
        <v>1</v>
      </c>
      <c r="F9" s="4">
        <v>430</v>
      </c>
      <c r="G9" s="8"/>
    </row>
    <row r="10" s="1" customFormat="1" ht="15" customHeight="1" spans="1:7">
      <c r="A10" s="4">
        <v>6</v>
      </c>
      <c r="B10" s="4" t="s">
        <v>12</v>
      </c>
      <c r="C10" s="4" t="s">
        <v>558</v>
      </c>
      <c r="D10" s="7" t="s">
        <v>26</v>
      </c>
      <c r="E10" s="6">
        <v>1</v>
      </c>
      <c r="F10" s="4">
        <v>430</v>
      </c>
      <c r="G10" s="8"/>
    </row>
    <row r="11" s="1" customFormat="1" ht="15" customHeight="1" spans="1:7">
      <c r="A11" s="13"/>
      <c r="B11" s="13"/>
      <c r="C11" s="14"/>
      <c r="D11" s="13"/>
      <c r="E11" s="6">
        <f>SUM(E3:E10)</f>
        <v>8</v>
      </c>
      <c r="F11" s="4">
        <f>SUM(F3:F10)</f>
        <v>3440</v>
      </c>
      <c r="G11" s="8"/>
    </row>
  </sheetData>
  <mergeCells count="3">
    <mergeCell ref="A1:G1"/>
    <mergeCell ref="A5:A6"/>
    <mergeCell ref="A7:A8"/>
  </mergeCells>
  <conditionalFormatting sqref="C2:C9">
    <cfRule type="expression" dxfId="1" priority="1" stopIfTrue="1">
      <formula>AND(COUNTIF($C$2:$C$65531,C2)&gt;1,NOT(ISBLANK(C2)))</formula>
    </cfRule>
  </conditionalFormatting>
  <conditionalFormatting sqref="C10:C11">
    <cfRule type="expression" dxfId="1" priority="2" stopIfTrue="1">
      <formula>AND(COUNTIF($C$2:$C$65531,C10)&gt;1,NOT(ISBLANK(C10)))</formula>
    </cfRule>
  </conditionalFormatting>
  <conditionalFormatting sqref="C12:C65531">
    <cfRule type="expression" dxfId="1" priority="6" stopIfTrue="1">
      <formula>AND(COUNTIF($C$2:$C$65531,C12)&gt;1,NOT(ISBLANK(C12)))</formula>
    </cfRule>
  </conditionalFormatting>
  <pageMargins left="0.751388888888889" right="0.751388888888889" top="1" bottom="0.802777777777778" header="0.5" footer="0.89305555555555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8" sqref="G28"/>
    </sheetView>
  </sheetViews>
  <sheetFormatPr defaultColWidth="9" defaultRowHeight="13.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河坝镇</vt:lpstr>
      <vt:lpstr>北洲子镇</vt:lpstr>
      <vt:lpstr>金盆镇</vt:lpstr>
      <vt:lpstr>千山红镇</vt:lpstr>
      <vt:lpstr>南湾湖镇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2021-10-09T08:29:00Z</dcterms:created>
  <dcterms:modified xsi:type="dcterms:W3CDTF">2023-02-22T03:06:56Z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F4AD2733B12C4C96930BC99B508E1A4E</vt:lpwstr>
  </property>
  <property fmtid="{D5CDD505-2E9C-101B-9397-08002B2CF9AE}" pid="3" name="KSOProductBuildVer">
    <vt:lpwstr>2052-11.1.0.12980</vt:lpwstr>
  </property>
</Properties>
</file>