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1" hidden="1">河坝镇!$A$1:$J$22</definedName>
    <definedName name="_xlnm._FilterDatabase" localSheetId="2" hidden="1">北洲子镇!#REF!</definedName>
    <definedName name="_xlnm._FilterDatabase" localSheetId="3" hidden="1">金盆镇!#REF!</definedName>
    <definedName name="_xlnm._FilterDatabase" localSheetId="4" hidden="1">千山红镇!$A$1:$K$35</definedName>
    <definedName name="_xlnm.Print_Titles" localSheetId="4">千山红镇!$1:$1</definedName>
    <definedName name="_xlnm.Print_Titles" localSheetId="3">金盆镇!#REF!</definedName>
    <definedName name="_xlnm.Print_Titles" localSheetId="1">河坝镇!$1:$2</definedName>
    <definedName name="_xlnm.Print_Titles" localSheetId="2">北洲子镇!#REF!</definedName>
    <definedName name="_xlnm.Print_Area" localSheetId="4">千山红镇!$A$1:$J$10</definedName>
    <definedName name="_xlnm.Print_Area" localSheetId="1">河坝镇!$A$1:$J$21</definedName>
    <definedName name="_xlnm.Print_Area" localSheetId="2">北洲子镇!$A$1:$L$7</definedName>
  </definedNames>
  <calcPr calcId="144525"/>
</workbook>
</file>

<file path=xl/sharedStrings.xml><?xml version="1.0" encoding="utf-8"?>
<sst xmlns="http://schemas.openxmlformats.org/spreadsheetml/2006/main" count="294" uniqueCount="145">
  <si>
    <t>大通湖区2023年2月临时救助发放汇总表</t>
  </si>
  <si>
    <t xml:space="preserve">                                           2023/2/20                           单位：元、人次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</si>
  <si>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</si>
  <si>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</si>
  <si>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</si>
  <si>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</si>
  <si>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</si>
  <si>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</si>
  <si>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</si>
  <si>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</si>
  <si>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</si>
  <si>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</si>
  <si>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</si>
  <si>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</si>
  <si>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·</t>
  </si>
  <si>
    <t>合计</t>
  </si>
  <si>
    <t xml:space="preserve">   主管领导：              分管领导：            股室负责人：                   填表：刘阳</t>
  </si>
  <si>
    <t>大通湖区河坝镇2023年2月份临时救助花名册</t>
  </si>
  <si>
    <t>持卡人      姓  名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</si>
  <si>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</si>
  <si>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</si>
  <si>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</si>
  <si>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</si>
  <si>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</si>
  <si>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</si>
  <si>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</si>
  <si>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</si>
  <si>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备注</t>
  </si>
  <si>
    <t>陈海波</t>
  </si>
  <si>
    <t>陈晚娥</t>
  </si>
  <si>
    <t>王家湖村三组</t>
  </si>
  <si>
    <t>困难户</t>
  </si>
  <si>
    <t>户主陈晚娥无退休工资，年老体弱，无劳动力，2023年患胆囊结石伴急性胆囊炎。目前儿子陈建波家中照顾。</t>
  </si>
  <si>
    <t>周桂兰</t>
  </si>
  <si>
    <t>王家湖村六组</t>
  </si>
  <si>
    <t>家里2口人，户主谢建仁未退休，弱劳动力。配偶周桂兰腰椎滑脱、腰间盘突出，丧失劳动力。无其它收入来源</t>
  </si>
  <si>
    <t>胡正群</t>
  </si>
  <si>
    <t>脱贫户</t>
  </si>
  <si>
    <t>一家7口人，父母亲年老体弱，有长期慢性病。2022年配偶胡正群难产、婴儿李景湘过敏体质，只能吃特殊奶粉，奶粉比较贵，花费过大，大女儿李景慧系膜增生性肾小球肾炎，经常需要住院治疗。全家经济来源只靠李连彪一个人打工收入。</t>
  </si>
  <si>
    <t>李建军</t>
  </si>
  <si>
    <t>周玉香</t>
  </si>
  <si>
    <t>王家湖村四组</t>
  </si>
  <si>
    <t>家中2口人，户主李建军未退休，在家务农，配偶周玉香患股骨头无菌性坏死、系统性红斑狼疮。</t>
  </si>
  <si>
    <t>陈丙兴</t>
  </si>
  <si>
    <t>王家湖村一组</t>
  </si>
  <si>
    <t>家中有4口人，户主患肺结核、肝血管瘤配偶在家照顾户主，两儿子在外务工，</t>
  </si>
  <si>
    <t>苏军</t>
  </si>
  <si>
    <t>家中2口人，户主苏军出车祸导致颈椎骨折、开放性颅脑损伤重型。无劳动力，无收入来源。配偶夏奶花长期慢性病。</t>
  </si>
  <si>
    <t>吴四英</t>
  </si>
  <si>
    <t>李根祥</t>
  </si>
  <si>
    <t>王家湖村五组</t>
  </si>
  <si>
    <t>2口人，户主李根祥患尿毒症、慢性肾病、肾性高血压。配偶吴四英。</t>
  </si>
  <si>
    <t>仇贵年</t>
  </si>
  <si>
    <t>家中有2口人，户主仇贵年患肺气肿、下肢骨肿瘤，配偶赵爱珍患有长期慢性病。</t>
  </si>
  <si>
    <t>苏金绒</t>
  </si>
  <si>
    <t>老河口村二组</t>
  </si>
  <si>
    <t>一家三口人，妻子白血病花费巨大，无退休工资，就一个儿子在外务工</t>
  </si>
  <si>
    <t>王洪</t>
  </si>
  <si>
    <t>红旗社区</t>
  </si>
  <si>
    <t>突发困难户</t>
  </si>
  <si>
    <t>春节火灾，家里全部烧光，损失60万左右</t>
  </si>
  <si>
    <t>60万</t>
  </si>
  <si>
    <t>胡勇辉</t>
  </si>
  <si>
    <t>春节火灾，超市和家里烧光，包括春节烟酒货品和现金，损失达200万</t>
  </si>
  <si>
    <t>200万</t>
  </si>
  <si>
    <t>黄纯</t>
  </si>
  <si>
    <t>春节火灾，超市和家里烧光，损失达40万</t>
  </si>
  <si>
    <t>40万</t>
  </si>
  <si>
    <t>蔡建勋</t>
  </si>
  <si>
    <t>由于隔壁火灾被波及，门前电线烧毁，墙壁熏黑受损</t>
  </si>
  <si>
    <t>王婕</t>
  </si>
  <si>
    <t>郑蓉</t>
  </si>
  <si>
    <t>银河社区</t>
  </si>
  <si>
    <t>春节火灾，房屋家具全部烧毁，损失达30万</t>
  </si>
  <si>
    <t>30万</t>
  </si>
  <si>
    <t>王强</t>
  </si>
  <si>
    <t>春节楼下发生火灾，导致我家全部受损，墙面地板衣物都被熏黑，损失好几万</t>
  </si>
  <si>
    <t>6万</t>
  </si>
  <si>
    <t>尹世明</t>
  </si>
  <si>
    <t>乙状结肠癌</t>
  </si>
  <si>
    <t>祝仙桃</t>
  </si>
  <si>
    <t>尹联贵</t>
  </si>
  <si>
    <t>火灾</t>
  </si>
  <si>
    <t>8万</t>
  </si>
  <si>
    <t>朱秋泉</t>
  </si>
  <si>
    <t>离异多年，子宫癌</t>
  </si>
  <si>
    <t>制表人：</t>
  </si>
  <si>
    <t>主任：</t>
  </si>
  <si>
    <t>分管领导：</t>
  </si>
  <si>
    <t>北洲子镇2023年2月份临时救助花名册</t>
  </si>
  <si>
    <t>关系</t>
  </si>
  <si>
    <t>彭爱莲</t>
  </si>
  <si>
    <t>本人</t>
  </si>
  <si>
    <t>永兴村</t>
  </si>
  <si>
    <t>贫困户</t>
  </si>
  <si>
    <r>
      <rPr>
        <sz val="9"/>
        <rFont val="宋体"/>
        <charset val="134"/>
      </rPr>
      <t>因双肾病变</t>
    </r>
    <r>
      <rPr>
        <sz val="9"/>
        <rFont val="Microsoft YaHei"/>
        <charset val="134"/>
      </rPr>
      <t>ΙΙ</t>
    </r>
    <r>
      <rPr>
        <sz val="9"/>
        <rFont val="宋体"/>
        <charset val="134"/>
      </rPr>
      <t>型呼吸衰竭，高血压、帕金森综合征、陈旧性脑梗塞等住院治疗，无劳动能力，无收入来源，目前由女儿照顾。</t>
    </r>
  </si>
  <si>
    <t>邹秋元</t>
  </si>
  <si>
    <t>夫妻</t>
  </si>
  <si>
    <t>夏顺清</t>
  </si>
  <si>
    <t>银辉社区</t>
  </si>
  <si>
    <t>尿毒症，无劳动能力，靠妻子照顾，儿子在南县教书，工资也不高。</t>
  </si>
  <si>
    <t>梁定红</t>
  </si>
  <si>
    <t>丈夫喻振宇因癌症救助无效去世</t>
  </si>
  <si>
    <t>刘谦</t>
  </si>
  <si>
    <t>低保户</t>
  </si>
  <si>
    <t>低保户、肢体残疾肢体三级，患高血压、高血脂、糖尿病并发症等疾病，离异多年。</t>
  </si>
  <si>
    <t>制表人：王洪梅</t>
  </si>
  <si>
    <t>经办人：王芳杰、唐 雪</t>
  </si>
  <si>
    <t>益阳市大通湖区金盆镇2023年2月临时救助花名册</t>
  </si>
  <si>
    <t>救助金额（元）</t>
  </si>
  <si>
    <t>救助对象与打卡人关系</t>
  </si>
  <si>
    <t>杨顺祥</t>
  </si>
  <si>
    <t>增福村</t>
  </si>
  <si>
    <t>在家做临工时操作不慎伤了右手掌、妻子患高血压中风</t>
  </si>
  <si>
    <t>扶贫卡</t>
  </si>
  <si>
    <t>万剑强</t>
  </si>
  <si>
    <t>南京湖村</t>
  </si>
  <si>
    <t>困难家庭</t>
  </si>
  <si>
    <t>患克罗恩病、高位复杂性肛瘘、肛瘘术后、混合痔等长期住院治疗</t>
  </si>
  <si>
    <t>许朝阳</t>
  </si>
  <si>
    <t>金桥社区</t>
  </si>
  <si>
    <t>2022年12月30日因线路老化引起火灾损失八万多，本人离异、肢体三级残疾无职业、女儿在读靠奶奶抚养</t>
  </si>
  <si>
    <t>杨明桥</t>
  </si>
  <si>
    <t>百岁老人患多种基础疾病生活不能自理</t>
  </si>
  <si>
    <t>益阳市大通湖区千山红镇2023年2月临时救助花名册</t>
  </si>
  <si>
    <t>蔡梅香</t>
  </si>
  <si>
    <t>大莲湖村</t>
  </si>
  <si>
    <t>白内障，患糖尿病性视网膜病变</t>
  </si>
  <si>
    <t>凌志芳</t>
  </si>
  <si>
    <t>恶性肿瘤、乳腺增生、骨质疏松、肺结节、甲状腺结节</t>
  </si>
  <si>
    <t>吕德文</t>
  </si>
  <si>
    <t>民和村四组</t>
  </si>
  <si>
    <t>建档立卡贫困户</t>
  </si>
  <si>
    <t>慢性心力衰竭包性加重、冠心病、肾功能不全等多种疾病</t>
  </si>
  <si>
    <t>冯燕英</t>
  </si>
  <si>
    <t>民和村一组</t>
  </si>
  <si>
    <t>电线老化，导致火灾，家电、家具全部损坏，损失达2.8万元</t>
  </si>
  <si>
    <t>符定林</t>
  </si>
  <si>
    <t>脑梗、糖尿病、冠心病等多种疾病，无劳动能力</t>
  </si>
  <si>
    <t>汤文毅</t>
  </si>
  <si>
    <t>电线老化，导致火灾，家电、家具全部损坏，烧毁房屋两间</t>
  </si>
  <si>
    <t>肖国平</t>
  </si>
  <si>
    <t>利厚村</t>
  </si>
  <si>
    <t>尿毒症</t>
  </si>
  <si>
    <t>办公室主任：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</si>
</sst>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9"/>
      <name val="宋体"/>
      <charset val="134"/>
    </font>
    <font>
      <b/>
      <sz val="18"/>
      <name val="仿宋_GB2312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2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14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/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 wrapText="1"/>
    </xf>
    <xf numFmtId="0" fontId="17" fillId="0" borderId="0" xfId="0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49" fontId="14" fillId="0" borderId="1" xfId="49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176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31" fontId="21" fillId="0" borderId="0" xfId="0" applyNumberFormat="1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M12" sqref="M12"/>
    </sheetView>
  </sheetViews>
  <sheetFormatPr defaultColWidth="9" defaultRowHeight="14.25" outlineLevelCol="6"/>
  <cols>
    <col min="1" max="1" width="9.125" style="37" customWidth="1"/>
    <col min="2" max="2" width="15.125" style="37" customWidth="1"/>
    <col min="3" max="3" width="34.125" style="37" customWidth="1"/>
    <col min="4" max="4" width="27.375" style="37" customWidth="1"/>
    <col min="5" max="5" width="29.5" style="37" customWidth="1"/>
    <col min="6" max="6" width="2.5" style="37" customWidth="1"/>
    <col min="7" max="7" width="9" style="37" hidden="1" customWidth="1"/>
    <col min="8" max="16384" width="9" style="37"/>
  </cols>
  <sheetData>
    <row r="1" s="37" customFormat="1" ht="35.25" customHeight="1" spans="1:5">
      <c r="A1" s="86" t="s">
        <v>0</v>
      </c>
      <c r="B1" s="86"/>
      <c r="C1" s="86"/>
      <c r="D1" s="86"/>
      <c r="E1" s="86"/>
    </row>
    <row r="2" s="37" customFormat="1" ht="33.75" customHeight="1" spans="1:7">
      <c r="A2" s="87" t="s">
        <v>1</v>
      </c>
      <c r="B2" s="87"/>
      <c r="C2" s="87"/>
      <c r="D2" s="87"/>
      <c r="E2" s="87"/>
      <c r="F2" s="88"/>
      <c r="G2" s="88"/>
    </row>
    <row r="3" s="37" customFormat="1" ht="41" customHeight="1" spans="1:5">
      <c r="A3" s="89" t="s">
        <v>2</v>
      </c>
      <c r="B3" s="89" t="s">
        <v>3</v>
      </c>
      <c r="C3" s="89" t="s">
        <v>4</v>
      </c>
      <c r="D3" s="89" t="s">
        <v>5</v>
      </c>
      <c r="E3" s="89" t="s">
        <v>6</v>
      </c>
    </row>
    <row r="4" s="37" customFormat="1" ht="22" customHeight="1" spans="1:5">
      <c r="A4" s="90">
        <v>1</v>
      </c>
      <c r="B4" s="90" t="s">
        <v>7</v>
      </c>
      <c r="C4" s="89" t="s">
        <v>8</v>
      </c>
      <c r="D4" s="91">
        <v>11</v>
      </c>
      <c r="E4" s="89">
        <v>39000</v>
      </c>
    </row>
    <row r="5" s="37" customFormat="1" ht="22" customHeight="1" spans="1:5">
      <c r="A5" s="92"/>
      <c r="B5" s="92"/>
      <c r="C5" s="89" t="s">
        <v>9</v>
      </c>
      <c r="D5" s="91">
        <v>7</v>
      </c>
      <c r="E5" s="89">
        <v>9500</v>
      </c>
    </row>
    <row r="6" s="37" customFormat="1" ht="22" customHeight="1" spans="1:5">
      <c r="A6" s="92"/>
      <c r="B6" s="92"/>
      <c r="C6" s="93" t="s">
        <v>10</v>
      </c>
      <c r="D6" s="93">
        <f>SUM(D4:D5)</f>
        <v>18</v>
      </c>
      <c r="E6" s="93">
        <f>E4+E5</f>
        <v>48500</v>
      </c>
    </row>
    <row r="7" s="37" customFormat="1" ht="22" customHeight="1" spans="1:5">
      <c r="A7" s="90">
        <v>2</v>
      </c>
      <c r="B7" s="90" t="s">
        <v>11</v>
      </c>
      <c r="C7" s="89" t="s">
        <v>8</v>
      </c>
      <c r="D7" s="89">
        <v>0</v>
      </c>
      <c r="E7" s="89">
        <v>0</v>
      </c>
    </row>
    <row r="8" s="37" customFormat="1" ht="22" customHeight="1" spans="1:5">
      <c r="A8" s="92"/>
      <c r="B8" s="92"/>
      <c r="C8" s="89" t="s">
        <v>9</v>
      </c>
      <c r="D8" s="89">
        <v>4</v>
      </c>
      <c r="E8" s="89">
        <v>3500</v>
      </c>
    </row>
    <row r="9" s="37" customFormat="1" ht="22" customHeight="1" spans="1:5">
      <c r="A9" s="92"/>
      <c r="B9" s="92"/>
      <c r="C9" s="93" t="s">
        <v>10</v>
      </c>
      <c r="D9" s="94">
        <f>D7+D8</f>
        <v>4</v>
      </c>
      <c r="E9" s="94">
        <f>E7+E8</f>
        <v>3500</v>
      </c>
    </row>
    <row r="10" s="37" customFormat="1" ht="22" customHeight="1" spans="1:5">
      <c r="A10" s="90">
        <v>3</v>
      </c>
      <c r="B10" s="90" t="s">
        <v>12</v>
      </c>
      <c r="C10" s="89" t="s">
        <v>8</v>
      </c>
      <c r="D10" s="89">
        <v>1</v>
      </c>
      <c r="E10" s="89">
        <v>3000</v>
      </c>
    </row>
    <row r="11" s="37" customFormat="1" ht="22" customHeight="1" spans="1:5">
      <c r="A11" s="92"/>
      <c r="B11" s="92"/>
      <c r="C11" s="89" t="s">
        <v>9</v>
      </c>
      <c r="D11" s="89">
        <v>3</v>
      </c>
      <c r="E11" s="89">
        <v>2200</v>
      </c>
    </row>
    <row r="12" s="37" customFormat="1" ht="22" customHeight="1" spans="1:5">
      <c r="A12" s="92"/>
      <c r="B12" s="92"/>
      <c r="C12" s="93" t="s">
        <v>10</v>
      </c>
      <c r="D12" s="93">
        <f>SUM(D10:D11)</f>
        <v>4</v>
      </c>
      <c r="E12" s="93">
        <f>SUM(E10:E11)</f>
        <v>5200</v>
      </c>
    </row>
    <row r="13" s="37" customFormat="1" ht="22" customHeight="1" spans="1:5">
      <c r="A13" s="89">
        <v>3</v>
      </c>
      <c r="B13" s="89" t="s">
        <v>13</v>
      </c>
      <c r="C13" s="89" t="s">
        <v>8</v>
      </c>
      <c r="D13" s="95">
        <v>0</v>
      </c>
      <c r="E13" s="89">
        <v>0</v>
      </c>
    </row>
    <row r="14" s="37" customFormat="1" ht="22" customHeight="1" spans="1:7">
      <c r="A14" s="89"/>
      <c r="B14" s="89"/>
      <c r="C14" s="89" t="s">
        <v>9</v>
      </c>
      <c r="D14" s="95">
        <v>7</v>
      </c>
      <c r="E14" s="89">
        <v>9500</v>
      </c>
      <c r="G14" s="37" t="s">
        <v>14</v>
      </c>
    </row>
    <row r="15" s="37" customFormat="1" ht="22" customHeight="1" spans="1:5">
      <c r="A15" s="89"/>
      <c r="B15" s="89"/>
      <c r="C15" s="93" t="s">
        <v>10</v>
      </c>
      <c r="D15" s="94">
        <f>D13+D14</f>
        <v>7</v>
      </c>
      <c r="E15" s="93">
        <f>SUM(E13:E14)</f>
        <v>9500</v>
      </c>
    </row>
    <row r="16" s="37" customFormat="1" ht="22" customHeight="1" spans="1:5">
      <c r="A16" s="96"/>
      <c r="B16" s="89" t="s">
        <v>15</v>
      </c>
      <c r="C16" s="93"/>
      <c r="D16" s="93">
        <f>D6+D9+D12+D15</f>
        <v>33</v>
      </c>
      <c r="E16" s="93">
        <f>E6+E9+E12+E15</f>
        <v>66700</v>
      </c>
    </row>
    <row r="17" s="37" customFormat="1" spans="1:5">
      <c r="A17" s="97" t="s">
        <v>16</v>
      </c>
      <c r="B17" s="97"/>
      <c r="C17" s="97"/>
      <c r="D17" s="97"/>
      <c r="E17" s="97"/>
    </row>
    <row r="18" s="37" customFormat="1" ht="35" customHeight="1" spans="1:5">
      <c r="A18" s="97"/>
      <c r="B18" s="97"/>
      <c r="C18" s="97"/>
      <c r="D18" s="97"/>
      <c r="E18" s="97"/>
    </row>
    <row r="19" s="37" customFormat="1" ht="6" customHeight="1"/>
    <row r="20" s="37" customFormat="1" hidden="1"/>
    <row r="21" s="37" customFormat="1" hidden="1"/>
    <row r="22" s="37" customFormat="1" hidden="1"/>
    <row r="23" s="37" customFormat="1" hidden="1"/>
    <row r="24" s="37" customFormat="1" hidden="1"/>
  </sheetData>
  <mergeCells count="11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  <mergeCell ref="A17:E18"/>
  </mergeCells>
  <pageMargins left="1.29097222222222" right="0.700694444444445" top="1.14513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K2" sqref="K$1:L$1048576"/>
    </sheetView>
  </sheetViews>
  <sheetFormatPr defaultColWidth="9" defaultRowHeight="35" customHeight="1"/>
  <cols>
    <col min="1" max="1" width="4" style="55"/>
    <col min="2" max="2" width="6.25" style="55" customWidth="1"/>
    <col min="3" max="3" width="6.5" style="55" customWidth="1"/>
    <col min="4" max="4" width="5.5" style="55" customWidth="1"/>
    <col min="5" max="5" width="5.625" style="55" customWidth="1"/>
    <col min="6" max="6" width="45.375" style="67" customWidth="1"/>
    <col min="7" max="7" width="3" style="67" customWidth="1"/>
    <col min="8" max="8" width="7.125" style="67" customWidth="1"/>
    <col min="9" max="9" width="4.875" style="67" customWidth="1"/>
    <col min="10" max="10" width="8" style="55" customWidth="1"/>
    <col min="11" max="11" width="10.75" style="38" customWidth="1"/>
    <col min="12" max="16384" width="9" style="37"/>
  </cols>
  <sheetData>
    <row r="1" s="37" customFormat="1" customHeight="1" spans="1:11">
      <c r="A1" s="42" t="s">
        <v>17</v>
      </c>
      <c r="B1" s="42"/>
      <c r="C1" s="42"/>
      <c r="D1" s="42"/>
      <c r="E1" s="42"/>
      <c r="F1" s="42"/>
      <c r="G1" s="10"/>
      <c r="H1" s="42"/>
      <c r="I1" s="42"/>
      <c r="J1" s="42"/>
      <c r="K1" s="38"/>
    </row>
    <row r="2" s="37" customFormat="1" customHeight="1" spans="1:11">
      <c r="A2" s="14" t="s">
        <v>2</v>
      </c>
      <c r="B2" s="14" t="s">
        <v>18</v>
      </c>
      <c r="C2" s="14" t="s">
        <v>19</v>
      </c>
      <c r="D2" s="14" t="s">
        <v>20</v>
      </c>
      <c r="E2" s="14" t="s">
        <v>21</v>
      </c>
      <c r="F2" s="14" t="s">
        <v>22</v>
      </c>
      <c r="G2" s="14" t="s">
        <v>23</v>
      </c>
      <c r="H2" s="14" t="s">
        <v>24</v>
      </c>
      <c r="I2" s="14" t="s">
        <v>25</v>
      </c>
      <c r="J2" s="77" t="s">
        <v>26</v>
      </c>
      <c r="K2" s="33" t="s">
        <v>27</v>
      </c>
    </row>
    <row r="3" s="37" customFormat="1" ht="42" customHeight="1" spans="1:11">
      <c r="A3" s="14">
        <v>1</v>
      </c>
      <c r="B3" s="17" t="s">
        <v>28</v>
      </c>
      <c r="C3" s="17" t="s">
        <v>29</v>
      </c>
      <c r="D3" s="14" t="s">
        <v>30</v>
      </c>
      <c r="E3" s="14" t="s">
        <v>31</v>
      </c>
      <c r="F3" s="68" t="s">
        <v>32</v>
      </c>
      <c r="G3" s="49" t="s">
        <v>9</v>
      </c>
      <c r="H3" s="14">
        <v>29771.15</v>
      </c>
      <c r="I3" s="78"/>
      <c r="J3" s="14">
        <v>1500</v>
      </c>
      <c r="K3" s="49"/>
    </row>
    <row r="4" s="37" customFormat="1" ht="42" customHeight="1" spans="1:11">
      <c r="A4" s="14">
        <v>2</v>
      </c>
      <c r="B4" s="14" t="s">
        <v>33</v>
      </c>
      <c r="C4" s="14" t="s">
        <v>33</v>
      </c>
      <c r="D4" s="14" t="s">
        <v>34</v>
      </c>
      <c r="E4" s="14" t="s">
        <v>31</v>
      </c>
      <c r="F4" s="68" t="s">
        <v>35</v>
      </c>
      <c r="G4" s="49" t="s">
        <v>9</v>
      </c>
      <c r="H4" s="14">
        <v>43763.61</v>
      </c>
      <c r="I4" s="78"/>
      <c r="J4" s="14">
        <v>2000</v>
      </c>
      <c r="K4" s="49"/>
    </row>
    <row r="5" s="37" customFormat="1" ht="51" customHeight="1" spans="1:11">
      <c r="A5" s="14">
        <v>3</v>
      </c>
      <c r="B5" s="69" t="s">
        <v>36</v>
      </c>
      <c r="C5" s="69" t="s">
        <v>36</v>
      </c>
      <c r="D5" s="14" t="s">
        <v>34</v>
      </c>
      <c r="E5" s="14" t="s">
        <v>37</v>
      </c>
      <c r="F5" s="70" t="s">
        <v>38</v>
      </c>
      <c r="G5" s="49" t="s">
        <v>9</v>
      </c>
      <c r="H5" s="49">
        <v>23631.34</v>
      </c>
      <c r="I5" s="49"/>
      <c r="J5" s="79">
        <v>1000</v>
      </c>
      <c r="K5" s="49"/>
    </row>
    <row r="6" s="37" customFormat="1" ht="39" customHeight="1" spans="1:11">
      <c r="A6" s="14">
        <v>4</v>
      </c>
      <c r="B6" s="69" t="s">
        <v>39</v>
      </c>
      <c r="C6" s="14" t="s">
        <v>40</v>
      </c>
      <c r="D6" s="14" t="s">
        <v>41</v>
      </c>
      <c r="E6" s="14" t="s">
        <v>37</v>
      </c>
      <c r="F6" s="68" t="s">
        <v>42</v>
      </c>
      <c r="G6" s="71" t="s">
        <v>8</v>
      </c>
      <c r="H6" s="14">
        <v>61900.31</v>
      </c>
      <c r="I6" s="78"/>
      <c r="J6" s="79">
        <v>3000</v>
      </c>
      <c r="K6" s="49"/>
    </row>
    <row r="7" s="37" customFormat="1" ht="37" customHeight="1" spans="1:11">
      <c r="A7" s="14">
        <v>5</v>
      </c>
      <c r="B7" s="69" t="s">
        <v>43</v>
      </c>
      <c r="C7" s="69" t="s">
        <v>43</v>
      </c>
      <c r="D7" s="14" t="s">
        <v>44</v>
      </c>
      <c r="E7" s="14" t="s">
        <v>31</v>
      </c>
      <c r="F7" s="68" t="s">
        <v>45</v>
      </c>
      <c r="G7" s="49" t="s">
        <v>9</v>
      </c>
      <c r="H7" s="14">
        <v>24171.5</v>
      </c>
      <c r="I7" s="78"/>
      <c r="J7" s="14">
        <v>1000</v>
      </c>
      <c r="K7" s="49"/>
    </row>
    <row r="8" s="37" customFormat="1" ht="39" customHeight="1" spans="1:11">
      <c r="A8" s="14">
        <v>6</v>
      </c>
      <c r="B8" s="69" t="s">
        <v>46</v>
      </c>
      <c r="C8" s="69" t="s">
        <v>46</v>
      </c>
      <c r="D8" s="14" t="s">
        <v>34</v>
      </c>
      <c r="E8" s="14" t="s">
        <v>31</v>
      </c>
      <c r="F8" s="72" t="s">
        <v>47</v>
      </c>
      <c r="G8" s="49" t="s">
        <v>9</v>
      </c>
      <c r="H8" s="14">
        <v>40533.8</v>
      </c>
      <c r="I8" s="78"/>
      <c r="J8" s="14">
        <v>2000</v>
      </c>
      <c r="K8" s="49"/>
    </row>
    <row r="9" s="37" customFormat="1" ht="39" customHeight="1" spans="1:11">
      <c r="A9" s="14">
        <v>7</v>
      </c>
      <c r="B9" s="69" t="s">
        <v>48</v>
      </c>
      <c r="C9" s="69" t="s">
        <v>49</v>
      </c>
      <c r="D9" s="14" t="s">
        <v>50</v>
      </c>
      <c r="E9" s="14" t="s">
        <v>31</v>
      </c>
      <c r="F9" s="72" t="s">
        <v>51</v>
      </c>
      <c r="G9" s="49" t="s">
        <v>9</v>
      </c>
      <c r="H9" s="17">
        <v>42865.8</v>
      </c>
      <c r="I9" s="17"/>
      <c r="J9" s="79">
        <v>1000</v>
      </c>
      <c r="K9" s="49"/>
    </row>
    <row r="10" s="37" customFormat="1" ht="39" customHeight="1" spans="1:11">
      <c r="A10" s="14">
        <v>8</v>
      </c>
      <c r="B10" s="69" t="s">
        <v>52</v>
      </c>
      <c r="C10" s="69" t="s">
        <v>52</v>
      </c>
      <c r="D10" s="14" t="s">
        <v>30</v>
      </c>
      <c r="E10" s="14" t="s">
        <v>31</v>
      </c>
      <c r="F10" s="72" t="s">
        <v>53</v>
      </c>
      <c r="G10" s="49" t="s">
        <v>9</v>
      </c>
      <c r="H10" s="17">
        <v>46792</v>
      </c>
      <c r="I10" s="17"/>
      <c r="J10" s="79">
        <v>1000</v>
      </c>
      <c r="K10" s="49"/>
    </row>
    <row r="11" s="37" customFormat="1" ht="40" customHeight="1" spans="1:11">
      <c r="A11" s="14">
        <v>9</v>
      </c>
      <c r="B11" s="69" t="s">
        <v>54</v>
      </c>
      <c r="C11" s="69" t="s">
        <v>54</v>
      </c>
      <c r="D11" s="14" t="s">
        <v>55</v>
      </c>
      <c r="E11" s="71" t="s">
        <v>31</v>
      </c>
      <c r="F11" s="14" t="s">
        <v>56</v>
      </c>
      <c r="G11" s="71" t="s">
        <v>8</v>
      </c>
      <c r="H11" s="14">
        <v>207992</v>
      </c>
      <c r="I11" s="14"/>
      <c r="J11" s="33">
        <v>5000</v>
      </c>
      <c r="K11" s="49"/>
    </row>
    <row r="12" s="37" customFormat="1" ht="40" customHeight="1" spans="1:11">
      <c r="A12" s="14">
        <v>10</v>
      </c>
      <c r="B12" s="49" t="s">
        <v>57</v>
      </c>
      <c r="C12" s="49" t="s">
        <v>57</v>
      </c>
      <c r="D12" s="49" t="s">
        <v>58</v>
      </c>
      <c r="E12" s="49" t="s">
        <v>59</v>
      </c>
      <c r="F12" s="49" t="s">
        <v>60</v>
      </c>
      <c r="G12" s="71" t="s">
        <v>8</v>
      </c>
      <c r="H12" s="49" t="s">
        <v>61</v>
      </c>
      <c r="I12" s="49"/>
      <c r="J12" s="80">
        <v>5000</v>
      </c>
      <c r="K12" s="49"/>
    </row>
    <row r="13" s="37" customFormat="1" ht="40" customHeight="1" spans="1:11">
      <c r="A13" s="14">
        <v>11</v>
      </c>
      <c r="B13" s="49" t="s">
        <v>62</v>
      </c>
      <c r="C13" s="49" t="s">
        <v>62</v>
      </c>
      <c r="D13" s="49" t="s">
        <v>58</v>
      </c>
      <c r="E13" s="49" t="s">
        <v>59</v>
      </c>
      <c r="F13" s="49" t="s">
        <v>63</v>
      </c>
      <c r="G13" s="71" t="s">
        <v>8</v>
      </c>
      <c r="H13" s="49" t="s">
        <v>64</v>
      </c>
      <c r="I13" s="49"/>
      <c r="J13" s="80">
        <v>5000</v>
      </c>
      <c r="K13" s="49"/>
    </row>
    <row r="14" s="37" customFormat="1" ht="40" customHeight="1" spans="1:11">
      <c r="A14" s="14">
        <v>12</v>
      </c>
      <c r="B14" s="49" t="s">
        <v>65</v>
      </c>
      <c r="C14" s="49" t="s">
        <v>65</v>
      </c>
      <c r="D14" s="49" t="s">
        <v>58</v>
      </c>
      <c r="E14" s="49" t="s">
        <v>59</v>
      </c>
      <c r="F14" s="49" t="s">
        <v>66</v>
      </c>
      <c r="G14" s="71" t="s">
        <v>8</v>
      </c>
      <c r="H14" s="49" t="s">
        <v>67</v>
      </c>
      <c r="I14" s="49"/>
      <c r="J14" s="80">
        <v>5000</v>
      </c>
      <c r="K14" s="49"/>
    </row>
    <row r="15" s="37" customFormat="1" ht="40" customHeight="1" spans="1:11">
      <c r="A15" s="14">
        <v>13</v>
      </c>
      <c r="B15" s="33" t="s">
        <v>68</v>
      </c>
      <c r="C15" s="33" t="s">
        <v>68</v>
      </c>
      <c r="D15" s="49" t="s">
        <v>58</v>
      </c>
      <c r="E15" s="49" t="s">
        <v>59</v>
      </c>
      <c r="F15" s="49" t="s">
        <v>69</v>
      </c>
      <c r="G15" s="71" t="s">
        <v>8</v>
      </c>
      <c r="H15" s="49"/>
      <c r="I15" s="49"/>
      <c r="J15" s="81">
        <v>2000</v>
      </c>
      <c r="K15" s="49"/>
    </row>
    <row r="16" s="37" customFormat="1" ht="40" customHeight="1" spans="1:11">
      <c r="A16" s="14">
        <v>14</v>
      </c>
      <c r="B16" s="49" t="s">
        <v>70</v>
      </c>
      <c r="C16" s="49" t="s">
        <v>71</v>
      </c>
      <c r="D16" s="49" t="s">
        <v>72</v>
      </c>
      <c r="E16" s="49" t="s">
        <v>59</v>
      </c>
      <c r="F16" s="49" t="s">
        <v>73</v>
      </c>
      <c r="G16" s="71" t="s">
        <v>8</v>
      </c>
      <c r="H16" s="49" t="s">
        <v>74</v>
      </c>
      <c r="I16" s="49"/>
      <c r="J16" s="82">
        <v>2000</v>
      </c>
      <c r="K16" s="49"/>
    </row>
    <row r="17" s="37" customFormat="1" ht="40" customHeight="1" spans="1:11">
      <c r="A17" s="14">
        <v>15</v>
      </c>
      <c r="B17" s="49" t="s">
        <v>75</v>
      </c>
      <c r="C17" s="49" t="s">
        <v>75</v>
      </c>
      <c r="D17" s="49" t="s">
        <v>72</v>
      </c>
      <c r="E17" s="49" t="s">
        <v>59</v>
      </c>
      <c r="F17" s="73" t="s">
        <v>76</v>
      </c>
      <c r="G17" s="71" t="s">
        <v>8</v>
      </c>
      <c r="H17" s="73" t="s">
        <v>77</v>
      </c>
      <c r="I17" s="73"/>
      <c r="J17" s="83">
        <v>2000</v>
      </c>
      <c r="K17" s="49"/>
    </row>
    <row r="18" s="37" customFormat="1" ht="40" customHeight="1" spans="1:11">
      <c r="A18" s="14">
        <v>16</v>
      </c>
      <c r="B18" s="33" t="s">
        <v>78</v>
      </c>
      <c r="C18" s="33" t="s">
        <v>78</v>
      </c>
      <c r="D18" s="49" t="s">
        <v>72</v>
      </c>
      <c r="E18" s="49" t="s">
        <v>59</v>
      </c>
      <c r="F18" s="73" t="s">
        <v>79</v>
      </c>
      <c r="G18" s="49" t="s">
        <v>8</v>
      </c>
      <c r="H18" s="73">
        <v>86592</v>
      </c>
      <c r="I18" s="73"/>
      <c r="J18" s="84">
        <v>4000</v>
      </c>
      <c r="K18" s="49"/>
    </row>
    <row r="19" s="37" customFormat="1" ht="40" customHeight="1" spans="1:11">
      <c r="A19" s="14">
        <v>17</v>
      </c>
      <c r="B19" s="69" t="s">
        <v>80</v>
      </c>
      <c r="C19" s="69" t="s">
        <v>81</v>
      </c>
      <c r="D19" s="14" t="s">
        <v>58</v>
      </c>
      <c r="E19" s="49" t="s">
        <v>59</v>
      </c>
      <c r="F19" s="14" t="s">
        <v>82</v>
      </c>
      <c r="G19" s="49" t="s">
        <v>8</v>
      </c>
      <c r="H19" s="14" t="s">
        <v>83</v>
      </c>
      <c r="I19" s="14"/>
      <c r="J19" s="83">
        <v>2000</v>
      </c>
      <c r="K19" s="85"/>
    </row>
    <row r="20" s="37" customFormat="1" ht="40" customHeight="1" spans="1:11">
      <c r="A20" s="14">
        <v>18</v>
      </c>
      <c r="B20" s="69" t="s">
        <v>84</v>
      </c>
      <c r="C20" s="69" t="s">
        <v>84</v>
      </c>
      <c r="D20" s="49" t="s">
        <v>72</v>
      </c>
      <c r="E20" s="49" t="s">
        <v>59</v>
      </c>
      <c r="F20" s="14" t="s">
        <v>85</v>
      </c>
      <c r="G20" s="49" t="s">
        <v>8</v>
      </c>
      <c r="H20" s="14">
        <v>67610</v>
      </c>
      <c r="I20" s="14"/>
      <c r="J20" s="82">
        <v>4000</v>
      </c>
      <c r="K20" s="85"/>
    </row>
    <row r="21" s="37" customFormat="1" customHeight="1" spans="1:11">
      <c r="A21" s="74" t="s">
        <v>15</v>
      </c>
      <c r="B21" s="75"/>
      <c r="C21" s="75"/>
      <c r="D21" s="76"/>
      <c r="E21" s="33"/>
      <c r="F21" s="49"/>
      <c r="G21" s="49"/>
      <c r="H21" s="49"/>
      <c r="I21" s="49"/>
      <c r="J21" s="81">
        <f>SUM(J3:J20)</f>
        <v>48500</v>
      </c>
      <c r="K21" s="85"/>
    </row>
    <row r="22" ht="28" customHeight="1" spans="1:10">
      <c r="A22" s="55" t="s">
        <v>86</v>
      </c>
      <c r="D22" s="55" t="s">
        <v>87</v>
      </c>
      <c r="I22" s="67" t="s">
        <v>88</v>
      </c>
      <c r="J22" s="67"/>
    </row>
  </sheetData>
  <autoFilter ref="A1:J22">
    <extLst/>
  </autoFilter>
  <mergeCells count="4">
    <mergeCell ref="A1:J1"/>
    <mergeCell ref="A21:D21"/>
    <mergeCell ref="A22:B22"/>
    <mergeCell ref="I22:J22"/>
  </mergeCells>
  <pageMargins left="0.393055555555556" right="0.393055555555556" top="0.629861111111111" bottom="0.432638888888889" header="0.354166666666667" footer="0.354166666666667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workbookViewId="0">
      <selection activeCell="G16" sqref="G16"/>
    </sheetView>
  </sheetViews>
  <sheetFormatPr defaultColWidth="9" defaultRowHeight="13.5"/>
  <cols>
    <col min="1" max="1" width="5" style="57" customWidth="1"/>
    <col min="2" max="6" width="11" style="57" customWidth="1"/>
    <col min="7" max="7" width="21.25" style="57" customWidth="1"/>
    <col min="8" max="8" width="8" style="57" customWidth="1"/>
    <col min="9" max="9" width="8" style="58" customWidth="1"/>
    <col min="10" max="10" width="8" style="57" customWidth="1"/>
    <col min="11" max="11" width="8" style="59" customWidth="1"/>
    <col min="12" max="12" width="8.875" style="57" customWidth="1"/>
    <col min="13" max="249" width="4.375" style="57" customWidth="1"/>
    <col min="250" max="250" width="4.375" style="57"/>
    <col min="251" max="16384" width="9" style="57"/>
  </cols>
  <sheetData>
    <row r="1" s="37" customFormat="1" ht="39" customHeight="1" spans="1:12">
      <c r="A1" s="60" t="s">
        <v>89</v>
      </c>
      <c r="B1" s="60"/>
      <c r="C1" s="60"/>
      <c r="D1" s="60"/>
      <c r="E1" s="60"/>
      <c r="F1" s="60"/>
      <c r="G1" s="60"/>
      <c r="H1" s="60"/>
      <c r="I1" s="60"/>
      <c r="J1" s="60"/>
      <c r="K1" s="63"/>
      <c r="L1" s="60"/>
    </row>
    <row r="2" s="37" customFormat="1" ht="35" customHeight="1" spans="1:12">
      <c r="A2" s="14" t="s">
        <v>2</v>
      </c>
      <c r="B2" s="14" t="s">
        <v>18</v>
      </c>
      <c r="C2" s="14" t="s">
        <v>90</v>
      </c>
      <c r="D2" s="14" t="s">
        <v>19</v>
      </c>
      <c r="E2" s="14" t="s">
        <v>20</v>
      </c>
      <c r="F2" s="14" t="s">
        <v>21</v>
      </c>
      <c r="G2" s="14" t="s">
        <v>22</v>
      </c>
      <c r="H2" s="14" t="s">
        <v>23</v>
      </c>
      <c r="I2" s="14" t="s">
        <v>24</v>
      </c>
      <c r="J2" s="14" t="s">
        <v>25</v>
      </c>
      <c r="K2" s="51" t="s">
        <v>26</v>
      </c>
      <c r="L2" s="33" t="s">
        <v>27</v>
      </c>
    </row>
    <row r="3" s="37" customFormat="1" ht="76" customHeight="1" spans="1:12">
      <c r="A3" s="49">
        <v>1</v>
      </c>
      <c r="B3" s="49" t="s">
        <v>91</v>
      </c>
      <c r="C3" s="49" t="s">
        <v>92</v>
      </c>
      <c r="D3" s="49" t="s">
        <v>91</v>
      </c>
      <c r="E3" s="49" t="s">
        <v>93</v>
      </c>
      <c r="F3" s="49" t="s">
        <v>94</v>
      </c>
      <c r="G3" s="49" t="s">
        <v>95</v>
      </c>
      <c r="H3" s="49" t="s">
        <v>9</v>
      </c>
      <c r="I3" s="49">
        <v>6500</v>
      </c>
      <c r="J3" s="49">
        <v>2</v>
      </c>
      <c r="K3" s="64">
        <v>1000</v>
      </c>
      <c r="L3" s="49"/>
    </row>
    <row r="4" s="37" customFormat="1" ht="57" customHeight="1" spans="1:12">
      <c r="A4" s="49">
        <v>2</v>
      </c>
      <c r="B4" s="49" t="s">
        <v>96</v>
      </c>
      <c r="C4" s="49" t="s">
        <v>97</v>
      </c>
      <c r="D4" s="49" t="s">
        <v>98</v>
      </c>
      <c r="E4" s="49" t="s">
        <v>99</v>
      </c>
      <c r="F4" s="49" t="s">
        <v>31</v>
      </c>
      <c r="G4" s="49" t="s">
        <v>100</v>
      </c>
      <c r="H4" s="49" t="s">
        <v>9</v>
      </c>
      <c r="I4" s="49">
        <v>30699</v>
      </c>
      <c r="J4" s="49">
        <v>2</v>
      </c>
      <c r="K4" s="64">
        <v>1000</v>
      </c>
      <c r="L4" s="49"/>
    </row>
    <row r="5" s="37" customFormat="1" ht="57" customHeight="1" spans="1:12">
      <c r="A5" s="49">
        <v>3</v>
      </c>
      <c r="B5" s="49" t="s">
        <v>101</v>
      </c>
      <c r="C5" s="49" t="s">
        <v>92</v>
      </c>
      <c r="D5" s="49" t="s">
        <v>101</v>
      </c>
      <c r="E5" s="49" t="s">
        <v>99</v>
      </c>
      <c r="F5" s="49" t="s">
        <v>31</v>
      </c>
      <c r="G5" s="49" t="s">
        <v>102</v>
      </c>
      <c r="H5" s="49" t="s">
        <v>9</v>
      </c>
      <c r="I5" s="49">
        <v>10348</v>
      </c>
      <c r="J5" s="49">
        <v>2</v>
      </c>
      <c r="K5" s="64">
        <v>500</v>
      </c>
      <c r="L5" s="49"/>
    </row>
    <row r="6" s="37" customFormat="1" ht="57" customHeight="1" spans="1:12">
      <c r="A6" s="49">
        <v>4</v>
      </c>
      <c r="B6" s="49" t="s">
        <v>103</v>
      </c>
      <c r="C6" s="49" t="s">
        <v>92</v>
      </c>
      <c r="D6" s="49" t="s">
        <v>103</v>
      </c>
      <c r="E6" s="49" t="s">
        <v>99</v>
      </c>
      <c r="F6" s="49" t="s">
        <v>104</v>
      </c>
      <c r="G6" s="49" t="s">
        <v>105</v>
      </c>
      <c r="H6" s="49" t="s">
        <v>9</v>
      </c>
      <c r="I6" s="49">
        <v>2037</v>
      </c>
      <c r="J6" s="49">
        <v>4</v>
      </c>
      <c r="K6" s="64">
        <v>1000</v>
      </c>
      <c r="L6" s="49"/>
    </row>
    <row r="7" s="37" customFormat="1" ht="25" customHeight="1" spans="1:12">
      <c r="A7" s="49" t="s">
        <v>15</v>
      </c>
      <c r="B7" s="49"/>
      <c r="C7" s="49"/>
      <c r="D7" s="49"/>
      <c r="E7" s="61"/>
      <c r="F7" s="61"/>
      <c r="G7" s="61"/>
      <c r="H7" s="61"/>
      <c r="I7" s="61"/>
      <c r="J7" s="61"/>
      <c r="K7" s="64">
        <f>SUM(K3:K6)</f>
        <v>3500</v>
      </c>
      <c r="L7" s="61"/>
    </row>
    <row r="8" s="56" customFormat="1" ht="25" customHeight="1" spans="1:12">
      <c r="A8" s="62" t="s">
        <v>106</v>
      </c>
      <c r="B8" s="62"/>
      <c r="G8" s="56" t="s">
        <v>107</v>
      </c>
      <c r="I8" s="62"/>
      <c r="K8" s="65"/>
      <c r="L8" s="66"/>
    </row>
    <row r="9" s="37" customFormat="1" ht="14.25" spans="1:250">
      <c r="A9" s="57"/>
      <c r="B9" s="57"/>
      <c r="C9" s="57"/>
      <c r="D9" s="57"/>
      <c r="E9" s="57"/>
      <c r="F9" s="57"/>
      <c r="G9" s="57"/>
      <c r="H9" s="57"/>
      <c r="I9" s="58"/>
      <c r="J9" s="57"/>
      <c r="K9" s="59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</row>
  </sheetData>
  <mergeCells count="3">
    <mergeCell ref="A1:L1"/>
    <mergeCell ref="A7:D7"/>
    <mergeCell ref="A8:B8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7"/>
  <sheetViews>
    <sheetView workbookViewId="0">
      <selection activeCell="I2" sqref="I$1:I$1048576"/>
    </sheetView>
  </sheetViews>
  <sheetFormatPr defaultColWidth="9" defaultRowHeight="14.25" outlineLevelRow="6"/>
  <cols>
    <col min="1" max="1" width="3.125" style="39" customWidth="1"/>
    <col min="2" max="3" width="8.5" style="39" customWidth="1"/>
    <col min="4" max="4" width="8.5" style="40" customWidth="1"/>
    <col min="5" max="5" width="20.625" style="40" customWidth="1"/>
    <col min="6" max="6" width="6.375" style="40" customWidth="1"/>
    <col min="7" max="7" width="7" style="40" customWidth="1"/>
    <col min="8" max="8" width="4.75" style="39" customWidth="1"/>
    <col min="9" max="9" width="7.4" style="41" customWidth="1"/>
    <col min="10" max="10" width="6.5" style="40" customWidth="1"/>
    <col min="11" max="11" width="5.5" style="39" customWidth="1"/>
    <col min="12" max="249" width="9" style="39"/>
    <col min="250" max="16384" width="9" style="37"/>
  </cols>
  <sheetData>
    <row r="1" ht="34" customHeight="1" spans="1:11">
      <c r="A1" s="42" t="s">
        <v>108</v>
      </c>
      <c r="B1" s="42"/>
      <c r="C1" s="42"/>
      <c r="D1" s="42"/>
      <c r="E1" s="42"/>
      <c r="F1" s="42"/>
      <c r="G1" s="42"/>
      <c r="H1" s="42"/>
      <c r="I1" s="50"/>
      <c r="J1" s="42"/>
      <c r="K1" s="42"/>
    </row>
    <row r="2" ht="46" customHeight="1" spans="1:11">
      <c r="A2" s="14" t="s">
        <v>2</v>
      </c>
      <c r="B2" s="43" t="s">
        <v>18</v>
      </c>
      <c r="C2" s="44" t="s">
        <v>20</v>
      </c>
      <c r="D2" s="44" t="s">
        <v>21</v>
      </c>
      <c r="E2" s="43" t="s">
        <v>22</v>
      </c>
      <c r="F2" s="14" t="s">
        <v>23</v>
      </c>
      <c r="G2" s="14" t="s">
        <v>24</v>
      </c>
      <c r="H2" s="43" t="s">
        <v>25</v>
      </c>
      <c r="I2" s="51" t="s">
        <v>109</v>
      </c>
      <c r="J2" s="52" t="s">
        <v>110</v>
      </c>
      <c r="K2" s="53" t="s">
        <v>27</v>
      </c>
    </row>
    <row r="3" s="37" customFormat="1" ht="51" customHeight="1" spans="1:249">
      <c r="A3" s="14">
        <v>1</v>
      </c>
      <c r="B3" s="14" t="s">
        <v>111</v>
      </c>
      <c r="C3" s="14" t="s">
        <v>112</v>
      </c>
      <c r="D3" s="14" t="s">
        <v>37</v>
      </c>
      <c r="E3" s="14" t="s">
        <v>113</v>
      </c>
      <c r="F3" s="14" t="s">
        <v>9</v>
      </c>
      <c r="G3" s="14"/>
      <c r="H3" s="14">
        <v>4</v>
      </c>
      <c r="I3" s="51">
        <v>500</v>
      </c>
      <c r="J3" s="52" t="s">
        <v>92</v>
      </c>
      <c r="K3" s="53" t="s">
        <v>114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</row>
    <row r="4" s="37" customFormat="1" ht="51" customHeight="1" spans="1:249">
      <c r="A4" s="14">
        <v>2</v>
      </c>
      <c r="B4" s="45" t="s">
        <v>115</v>
      </c>
      <c r="C4" s="14" t="s">
        <v>116</v>
      </c>
      <c r="D4" s="14" t="s">
        <v>117</v>
      </c>
      <c r="E4" s="14" t="s">
        <v>118</v>
      </c>
      <c r="F4" s="14" t="s">
        <v>9</v>
      </c>
      <c r="G4" s="14">
        <v>36850</v>
      </c>
      <c r="H4" s="14">
        <v>4</v>
      </c>
      <c r="I4" s="51">
        <v>500</v>
      </c>
      <c r="J4" s="52" t="s">
        <v>92</v>
      </c>
      <c r="K4" s="53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</row>
    <row r="5" s="37" customFormat="1" ht="51" customHeight="1" spans="1:249">
      <c r="A5" s="14">
        <v>3</v>
      </c>
      <c r="B5" s="45" t="s">
        <v>119</v>
      </c>
      <c r="C5" s="14" t="s">
        <v>120</v>
      </c>
      <c r="D5" s="14" t="s">
        <v>117</v>
      </c>
      <c r="E5" s="14" t="s">
        <v>121</v>
      </c>
      <c r="F5" s="14" t="s">
        <v>8</v>
      </c>
      <c r="G5" s="14"/>
      <c r="H5" s="14"/>
      <c r="I5" s="51">
        <v>3000</v>
      </c>
      <c r="J5" s="52" t="s">
        <v>92</v>
      </c>
      <c r="K5" s="53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</row>
    <row r="6" s="37" customFormat="1" ht="51" customHeight="1" spans="1:249">
      <c r="A6" s="14">
        <v>4</v>
      </c>
      <c r="B6" s="14" t="s">
        <v>122</v>
      </c>
      <c r="C6" s="14" t="s">
        <v>120</v>
      </c>
      <c r="D6" s="14" t="s">
        <v>117</v>
      </c>
      <c r="E6" s="14" t="s">
        <v>123</v>
      </c>
      <c r="F6" s="14" t="s">
        <v>9</v>
      </c>
      <c r="G6" s="14"/>
      <c r="H6" s="14">
        <v>2</v>
      </c>
      <c r="I6" s="51">
        <v>1200</v>
      </c>
      <c r="J6" s="45" t="s">
        <v>92</v>
      </c>
      <c r="K6" s="53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</row>
    <row r="7" s="38" customFormat="1" ht="29" customHeight="1" spans="1:249">
      <c r="A7" s="46" t="s">
        <v>15</v>
      </c>
      <c r="B7" s="47"/>
      <c r="C7" s="47"/>
      <c r="D7" s="48"/>
      <c r="E7" s="49"/>
      <c r="F7" s="49"/>
      <c r="G7" s="49"/>
      <c r="H7" s="33"/>
      <c r="I7" s="54">
        <f>SUM(I3:I6)</f>
        <v>5200</v>
      </c>
      <c r="J7" s="49"/>
      <c r="K7" s="33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</row>
  </sheetData>
  <mergeCells count="2">
    <mergeCell ref="A1:K1"/>
    <mergeCell ref="A7:D7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"/>
  <sheetViews>
    <sheetView tabSelected="1" workbookViewId="0">
      <selection activeCell="F13" sqref="F13"/>
    </sheetView>
  </sheetViews>
  <sheetFormatPr defaultColWidth="9" defaultRowHeight="14.25"/>
  <cols>
    <col min="1" max="1" width="3.25" customWidth="1"/>
    <col min="2" max="2" width="8.875" customWidth="1"/>
    <col min="3" max="3" width="8.875" style="3" customWidth="1"/>
    <col min="4" max="4" width="8.875" style="4" customWidth="1"/>
    <col min="5" max="5" width="8.875" style="3" customWidth="1"/>
    <col min="6" max="6" width="34.25" style="5" customWidth="1"/>
    <col min="7" max="7" width="8.75" style="3" customWidth="1"/>
    <col min="8" max="8" width="8.75" style="6" customWidth="1"/>
    <col min="9" max="9" width="8.75" style="3" customWidth="1"/>
    <col min="10" max="10" width="8.75" style="7" customWidth="1"/>
    <col min="16377" max="16384" width="9" style="8"/>
  </cols>
  <sheetData>
    <row r="1" customFormat="1" ht="49" customHeight="1" spans="1:10">
      <c r="A1" s="9" t="s">
        <v>124</v>
      </c>
      <c r="B1" s="10"/>
      <c r="C1" s="11"/>
      <c r="D1" s="12"/>
      <c r="E1" s="11"/>
      <c r="F1" s="11"/>
      <c r="G1" s="11"/>
      <c r="H1" s="13"/>
      <c r="I1" s="11"/>
      <c r="J1" s="28"/>
    </row>
    <row r="2" customFormat="1" ht="36" customHeight="1" spans="1:10">
      <c r="A2" s="14" t="s">
        <v>2</v>
      </c>
      <c r="B2" s="14" t="s">
        <v>18</v>
      </c>
      <c r="C2" s="14" t="s">
        <v>19</v>
      </c>
      <c r="D2" s="14" t="s">
        <v>20</v>
      </c>
      <c r="E2" s="14" t="s">
        <v>21</v>
      </c>
      <c r="F2" s="14" t="s">
        <v>22</v>
      </c>
      <c r="G2" s="14" t="s">
        <v>23</v>
      </c>
      <c r="H2" s="15" t="s">
        <v>24</v>
      </c>
      <c r="I2" s="14" t="s">
        <v>25</v>
      </c>
      <c r="J2" s="29" t="s">
        <v>109</v>
      </c>
    </row>
    <row r="3" customFormat="1" ht="41" customHeight="1" spans="1:10">
      <c r="A3" s="14">
        <v>1</v>
      </c>
      <c r="B3" s="14" t="s">
        <v>125</v>
      </c>
      <c r="C3" s="14" t="s">
        <v>125</v>
      </c>
      <c r="D3" s="14" t="s">
        <v>126</v>
      </c>
      <c r="E3" s="14" t="s">
        <v>117</v>
      </c>
      <c r="F3" s="14" t="s">
        <v>127</v>
      </c>
      <c r="G3" s="14" t="s">
        <v>9</v>
      </c>
      <c r="H3" s="15">
        <f>14601-4740+2733</f>
        <v>12594</v>
      </c>
      <c r="I3" s="14">
        <v>2</v>
      </c>
      <c r="J3" s="30">
        <v>500</v>
      </c>
    </row>
    <row r="4" customFormat="1" ht="41" customHeight="1" spans="1:10">
      <c r="A4" s="14">
        <v>2</v>
      </c>
      <c r="B4" s="14" t="s">
        <v>128</v>
      </c>
      <c r="C4" s="14" t="s">
        <v>128</v>
      </c>
      <c r="D4" s="14" t="s">
        <v>126</v>
      </c>
      <c r="E4" s="14" t="s">
        <v>117</v>
      </c>
      <c r="F4" s="14" t="s">
        <v>129</v>
      </c>
      <c r="G4" s="14" t="s">
        <v>9</v>
      </c>
      <c r="H4" s="15">
        <v>19844</v>
      </c>
      <c r="I4" s="14">
        <v>2</v>
      </c>
      <c r="J4" s="29">
        <v>1000</v>
      </c>
    </row>
    <row r="5" s="1" customFormat="1" ht="41" customHeight="1" spans="1:10">
      <c r="A5" s="14">
        <v>3</v>
      </c>
      <c r="B5" s="16" t="s">
        <v>130</v>
      </c>
      <c r="C5" s="16" t="s">
        <v>130</v>
      </c>
      <c r="D5" s="16" t="s">
        <v>131</v>
      </c>
      <c r="E5" s="16" t="s">
        <v>132</v>
      </c>
      <c r="F5" s="16" t="s">
        <v>133</v>
      </c>
      <c r="G5" s="14" t="s">
        <v>9</v>
      </c>
      <c r="H5" s="16">
        <f>686+765+766+374+514+765+1541+2258+2066+2055+1488+308+2077+2422+247+1675</f>
        <v>20007</v>
      </c>
      <c r="I5" s="16">
        <v>5</v>
      </c>
      <c r="J5" s="31">
        <v>1000</v>
      </c>
    </row>
    <row r="6" s="1" customFormat="1" ht="41" customHeight="1" spans="1:10">
      <c r="A6" s="14">
        <v>4</v>
      </c>
      <c r="B6" s="16" t="s">
        <v>134</v>
      </c>
      <c r="C6" s="16" t="s">
        <v>134</v>
      </c>
      <c r="D6" s="16" t="s">
        <v>135</v>
      </c>
      <c r="E6" s="14" t="s">
        <v>117</v>
      </c>
      <c r="F6" s="16" t="s">
        <v>136</v>
      </c>
      <c r="G6" s="14" t="s">
        <v>9</v>
      </c>
      <c r="H6" s="16">
        <v>27780</v>
      </c>
      <c r="I6" s="16">
        <v>4</v>
      </c>
      <c r="J6" s="16">
        <v>2000</v>
      </c>
    </row>
    <row r="7" s="1" customFormat="1" ht="41" customHeight="1" spans="1:10">
      <c r="A7" s="14">
        <v>5</v>
      </c>
      <c r="B7" s="16" t="s">
        <v>137</v>
      </c>
      <c r="C7" s="16" t="s">
        <v>137</v>
      </c>
      <c r="D7" s="16" t="s">
        <v>131</v>
      </c>
      <c r="E7" s="14" t="s">
        <v>117</v>
      </c>
      <c r="F7" s="16" t="s">
        <v>138</v>
      </c>
      <c r="G7" s="14" t="s">
        <v>9</v>
      </c>
      <c r="H7" s="16">
        <f>9576+956+7200</f>
        <v>17732</v>
      </c>
      <c r="I7" s="16">
        <v>4</v>
      </c>
      <c r="J7" s="31">
        <v>1000</v>
      </c>
    </row>
    <row r="8" s="1" customFormat="1" ht="41" customHeight="1" spans="1:10">
      <c r="A8" s="14">
        <v>6</v>
      </c>
      <c r="B8" s="16" t="s">
        <v>139</v>
      </c>
      <c r="C8" s="16" t="s">
        <v>139</v>
      </c>
      <c r="D8" s="16" t="s">
        <v>135</v>
      </c>
      <c r="E8" s="14" t="s">
        <v>117</v>
      </c>
      <c r="F8" s="16" t="s">
        <v>140</v>
      </c>
      <c r="G8" s="14" t="s">
        <v>9</v>
      </c>
      <c r="H8" s="16">
        <v>31000</v>
      </c>
      <c r="I8" s="16">
        <v>5</v>
      </c>
      <c r="J8" s="31">
        <v>1000</v>
      </c>
    </row>
    <row r="9" s="2" customFormat="1" ht="41" customHeight="1" spans="1:16380">
      <c r="A9" s="14">
        <v>7</v>
      </c>
      <c r="B9" s="17" t="s">
        <v>141</v>
      </c>
      <c r="C9" s="17" t="s">
        <v>141</v>
      </c>
      <c r="D9" s="17" t="s">
        <v>142</v>
      </c>
      <c r="E9" s="18" t="s">
        <v>104</v>
      </c>
      <c r="F9" s="19" t="s">
        <v>143</v>
      </c>
      <c r="G9" s="14" t="s">
        <v>9</v>
      </c>
      <c r="H9" s="20">
        <v>19690</v>
      </c>
      <c r="I9" s="32">
        <v>6</v>
      </c>
      <c r="J9" s="33">
        <v>3000</v>
      </c>
      <c r="K9" s="34"/>
      <c r="XEW9" s="36"/>
      <c r="XEX9" s="36"/>
      <c r="XEY9" s="36"/>
      <c r="XEZ9" s="36"/>
    </row>
    <row r="10" customFormat="1" ht="36" customHeight="1" spans="1:10">
      <c r="A10" s="21" t="s">
        <v>15</v>
      </c>
      <c r="B10" s="22"/>
      <c r="C10" s="22"/>
      <c r="D10" s="22"/>
      <c r="E10" s="23"/>
      <c r="F10" s="24"/>
      <c r="G10" s="25"/>
      <c r="H10" s="26"/>
      <c r="I10" s="25"/>
      <c r="J10" s="35">
        <f>SUM(J3:J9)</f>
        <v>9500</v>
      </c>
    </row>
    <row r="11" ht="30" customHeight="1" spans="2:9">
      <c r="B11" s="27" t="s">
        <v>88</v>
      </c>
      <c r="H11" s="27" t="s">
        <v>144</v>
      </c>
      <c r="I11" s="27"/>
    </row>
  </sheetData>
  <mergeCells count="3">
    <mergeCell ref="A1:J1"/>
    <mergeCell ref="A10:E10"/>
    <mergeCell ref="H11:I11"/>
  </mergeCells>
  <pageMargins left="0.357638888888889" right="0.357638888888889" top="0.590277777777778" bottom="0.409027777777778" header="0.5" footer="0.30277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2023-02-22T03:08:46Z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2052-11.1.0.12980</vt:lpwstr>
  </property>
</Properties>
</file>