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北洲子镇!$1:$3</definedName>
    <definedName name="_xlnm.Print_Area" localSheetId="1">河坝镇!$A$1:$H$111</definedName>
    <definedName name="_xlnm.Print_Area" localSheetId="3">金盆镇!$A$1:$H$100</definedName>
    <definedName name="_xlnm.Print_Area" localSheetId="2">北洲子镇!$A$1:$G$70</definedName>
    <definedName name="_xlnm.Print_Area" localSheetId="0">汇总表!$A$1:$F$13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5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16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G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G47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G50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G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G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6217995610007630160</t>
        </r>
      </text>
    </comment>
  </commentList>
</comments>
</file>

<file path=xl/sharedStrings.xml><?xml version="1.0" encoding="utf-8"?>
<sst xmlns="http://schemas.openxmlformats.org/spreadsheetml/2006/main" count="1390" uniqueCount="567">
  <si>
    <t>大通湖区2023年3月份城镇低保发放汇总表</t>
  </si>
  <si>
    <t xml:space="preserve">                                       2023/3/23      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</si>
  <si>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</si>
  <si>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</si>
  <si>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</si>
  <si>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</si>
  <si>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月发放金额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</si>
  <si>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</si>
  <si>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</si>
  <si>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</si>
  <si>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</si>
  <si>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</si>
  <si>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</si>
  <si>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</si>
  <si>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主管领导：                                                  </t>
  </si>
  <si>
    <t>民政分管领导：</t>
  </si>
  <si>
    <t>社保分管领导：</t>
  </si>
  <si>
    <t>医保分管领导：</t>
  </si>
  <si>
    <t xml:space="preserve">残联分管领导： </t>
  </si>
  <si>
    <t>股室负责人：</t>
  </si>
  <si>
    <t>制表：刘阳</t>
  </si>
  <si>
    <t xml:space="preserve">                                                                          </t>
  </si>
  <si>
    <t>河坝镇2023年3月份城市低保发放花名册</t>
  </si>
  <si>
    <t>单位</t>
  </si>
  <si>
    <t>姓名</t>
  </si>
  <si>
    <t>性别</t>
  </si>
  <si>
    <t>与户主关系</t>
  </si>
  <si>
    <r>
      <rPr>
        <sz val="9"/>
        <rFont val="宋体"/>
        <charset val="134"/>
      </rPr>
      <t>保障</t>
    </r>
    <r>
      <rPr>
        <sz val="9"/>
        <rFont val="Arial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</si>
  <si>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</si>
  <si>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备注</t>
  </si>
  <si>
    <t>红旗社区</t>
  </si>
  <si>
    <t>李先云</t>
  </si>
  <si>
    <t>男</t>
  </si>
  <si>
    <t>户主</t>
  </si>
  <si>
    <t>陈琼</t>
  </si>
  <si>
    <t>女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</si>
  <si>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</si>
  <si>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</si>
  <si>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</si>
  <si>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</si>
  <si>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</si>
  <si>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</si>
  <si>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</si>
  <si>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</si>
  <si>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</si>
  <si>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</si>
  <si>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</si>
  <si>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</si>
  <si>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</si>
  <si>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</si>
  <si>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</si>
  <si>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</si>
  <si>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</si>
  <si>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</si>
  <si>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</si>
  <si>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</si>
  <si>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</si>
  <si>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</si>
  <si>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</si>
  <si>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</si>
  <si>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</si>
  <si>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周政文</t>
  </si>
  <si>
    <t>易郑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</si>
  <si>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</si>
  <si>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</si>
  <si>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</si>
  <si>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</si>
  <si>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</si>
  <si>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</si>
  <si>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</si>
  <si>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</si>
  <si>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</si>
  <si>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</si>
  <si>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</si>
  <si>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左宗</t>
  </si>
  <si>
    <t>左伶</t>
  </si>
  <si>
    <t>刘建红</t>
  </si>
  <si>
    <t>胡红艳</t>
  </si>
  <si>
    <t>吴磊</t>
  </si>
  <si>
    <t>子</t>
  </si>
  <si>
    <t>袁晓</t>
  </si>
  <si>
    <t>刘腊珍</t>
  </si>
  <si>
    <t>廖新文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</si>
  <si>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</si>
  <si>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</si>
  <si>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</si>
  <si>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</si>
  <si>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</si>
  <si>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</si>
  <si>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</si>
  <si>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</si>
  <si>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</si>
  <si>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</si>
  <si>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</si>
  <si>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</si>
  <si>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</si>
  <si>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</si>
  <si>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</si>
  <si>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</si>
  <si>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</si>
  <si>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</si>
  <si>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</si>
  <si>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</si>
  <si>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</si>
  <si>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</si>
  <si>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</si>
  <si>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</si>
  <si>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</si>
  <si>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</si>
  <si>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</si>
  <si>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</si>
  <si>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</si>
  <si>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</si>
  <si>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</si>
  <si>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</si>
  <si>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</si>
  <si>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</si>
  <si>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</si>
  <si>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</si>
  <si>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</si>
  <si>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唐晓蓝</t>
  </si>
  <si>
    <t>肖政平</t>
  </si>
  <si>
    <t>李德菊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</si>
  <si>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</si>
  <si>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</si>
  <si>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</si>
  <si>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</si>
  <si>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</si>
  <si>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</si>
  <si>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</si>
  <si>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</si>
  <si>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</si>
  <si>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</si>
  <si>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</si>
  <si>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</si>
  <si>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</si>
  <si>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</si>
  <si>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</si>
  <si>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</si>
  <si>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</si>
  <si>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</si>
  <si>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</si>
  <si>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</si>
  <si>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</si>
  <si>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</si>
  <si>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</si>
  <si>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</si>
  <si>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</si>
  <si>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</si>
  <si>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</si>
  <si>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</si>
  <si>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</si>
  <si>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</si>
  <si>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</si>
  <si>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</si>
  <si>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</si>
  <si>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</si>
  <si>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李珂</t>
  </si>
  <si>
    <t>丈夫癌症8月份过世，因病治疗花费几十万，留下孤儿寡母，负债累累</t>
  </si>
  <si>
    <t>刘安琪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</si>
  <si>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</si>
  <si>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</si>
  <si>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</si>
  <si>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</si>
  <si>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</si>
  <si>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</si>
  <si>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</si>
  <si>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</si>
  <si>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</si>
  <si>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</si>
  <si>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吴超荣</t>
  </si>
  <si>
    <t>离异，一个女儿跟着妈妈，正在读高一，本人二级视力残疾，丧失劳动能力，跟着90岁的父亲住一起，依靠父亲退休工资生活</t>
  </si>
  <si>
    <t>3月新增</t>
  </si>
  <si>
    <t>北洲子镇2023年3月份城市低保花名册</t>
  </si>
  <si>
    <t>单位：北洲子镇社会事务办</t>
  </si>
  <si>
    <t>对象
姓名</t>
  </si>
  <si>
    <t>户主
关系</t>
  </si>
  <si>
    <t>保障
人口</t>
  </si>
  <si>
    <t>2月保
障金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</si>
  <si>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</si>
  <si>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</si>
  <si>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</si>
  <si>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</si>
  <si>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</si>
  <si>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</si>
  <si>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</si>
  <si>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</si>
  <si>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</si>
  <si>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</si>
  <si>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</si>
  <si>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</si>
  <si>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</si>
  <si>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</si>
  <si>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</si>
  <si>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</si>
  <si>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</si>
  <si>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</si>
  <si>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</si>
  <si>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</si>
  <si>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</si>
  <si>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</si>
  <si>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</si>
  <si>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</si>
  <si>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</si>
  <si>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</si>
  <si>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</si>
  <si>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罗建平惠农卡</t>
  </si>
  <si>
    <t>谭锋</t>
  </si>
  <si>
    <t>文群飞</t>
  </si>
  <si>
    <t>关仕元</t>
  </si>
  <si>
    <t>虞思弋</t>
  </si>
  <si>
    <t>梅婧</t>
  </si>
  <si>
    <t>本人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</si>
  <si>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</si>
  <si>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</si>
  <si>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</si>
  <si>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</si>
  <si>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</si>
  <si>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</si>
  <si>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</si>
  <si>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</si>
  <si>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</si>
  <si>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</si>
  <si>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</si>
  <si>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易娟惠农卡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</si>
  <si>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</si>
  <si>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</si>
  <si>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</si>
  <si>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</si>
  <si>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</si>
  <si>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</si>
  <si>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</si>
  <si>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</si>
  <si>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曾爱云</t>
  </si>
  <si>
    <t>之妻</t>
  </si>
  <si>
    <t>3月四挡提二挡</t>
  </si>
  <si>
    <t>杨晨文瑞</t>
  </si>
  <si>
    <t>岳斌惠农卡</t>
  </si>
  <si>
    <t>覃芳</t>
  </si>
  <si>
    <t>覃芳惠农卡</t>
  </si>
  <si>
    <t>袁诗佳</t>
  </si>
  <si>
    <t>郭方兰</t>
  </si>
  <si>
    <t>郭方兰惠农卡</t>
  </si>
  <si>
    <t>向家豪</t>
  </si>
  <si>
    <t>黄佳怡</t>
  </si>
  <si>
    <t>谭玉连惠农卡</t>
  </si>
  <si>
    <t>刘志军</t>
  </si>
  <si>
    <t>刘纯惠农卡</t>
  </si>
  <si>
    <t>唐清碧</t>
  </si>
  <si>
    <t>蔡海权惠农卡</t>
  </si>
  <si>
    <t>曹玉霞</t>
  </si>
  <si>
    <t>王思巧</t>
  </si>
  <si>
    <t>陈昭</t>
  </si>
  <si>
    <t>李咏隽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</si>
  <si>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</si>
  <si>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</si>
  <si>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</si>
  <si>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</si>
  <si>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</si>
  <si>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</si>
  <si>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</si>
  <si>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</si>
  <si>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严澜</t>
  </si>
  <si>
    <t>合   计</t>
  </si>
  <si>
    <t>备注：A类每月发放标准为430元/人，B类每月发放标准为400元/人，C类每月发放标准为380元/人，D类每月发放标准为280元/人。</t>
  </si>
  <si>
    <t>金盆镇2023年3月份城市低保花名册</t>
  </si>
  <si>
    <t>序
号</t>
  </si>
  <si>
    <t>与户主的关系</t>
  </si>
  <si>
    <t>对象姓名</t>
  </si>
  <si>
    <t>保障人口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</si>
  <si>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</si>
  <si>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</si>
  <si>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</si>
  <si>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</si>
  <si>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</si>
  <si>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</si>
  <si>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</si>
  <si>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</si>
  <si>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</si>
  <si>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</si>
  <si>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</si>
  <si>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</si>
  <si>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</si>
  <si>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</si>
  <si>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</si>
  <si>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</si>
  <si>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</si>
  <si>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</si>
  <si>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</si>
  <si>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</si>
  <si>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</si>
  <si>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</si>
  <si>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</si>
  <si>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</si>
  <si>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</si>
  <si>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</si>
  <si>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</si>
  <si>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</si>
  <si>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</si>
  <si>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</si>
  <si>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</si>
  <si>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</si>
  <si>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</si>
  <si>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</si>
  <si>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</si>
  <si>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</si>
  <si>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</si>
  <si>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</si>
  <si>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</si>
  <si>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</si>
  <si>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</si>
  <si>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</si>
  <si>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</si>
  <si>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</si>
  <si>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</si>
  <si>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</si>
  <si>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</si>
  <si>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</si>
  <si>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</si>
  <si>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</si>
  <si>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</si>
  <si>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</si>
  <si>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</si>
  <si>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</si>
  <si>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</si>
  <si>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</si>
  <si>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</si>
  <si>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</si>
  <si>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</si>
  <si>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</si>
  <si>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</si>
  <si>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</si>
  <si>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</si>
  <si>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</si>
  <si>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</si>
  <si>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</si>
  <si>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</si>
  <si>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</si>
  <si>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</si>
  <si>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</si>
  <si>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</si>
  <si>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</si>
  <si>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</si>
  <si>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</si>
  <si>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</si>
  <si>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</si>
  <si>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</si>
  <si>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</si>
  <si>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</si>
  <si>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</si>
  <si>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</si>
  <si>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</si>
  <si>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</si>
  <si>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</si>
  <si>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</si>
  <si>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</si>
  <si>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</si>
  <si>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</si>
  <si>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</si>
  <si>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</si>
  <si>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</si>
  <si>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</si>
  <si>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</si>
  <si>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</si>
  <si>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</si>
  <si>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</si>
  <si>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</si>
  <si>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</si>
  <si>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</si>
  <si>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</si>
  <si>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</si>
  <si>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</si>
  <si>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高少阳</t>
  </si>
  <si>
    <t>未婚、患高血压性肾病CKD5期尿毒症期、高血压3级很高危组、痛风等</t>
  </si>
  <si>
    <t>杨立英</t>
  </si>
  <si>
    <t>听力二级残疾无退休金、丈夫摔伤在家休养、女儿聋哑残疾已嫁外省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</si>
  <si>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</si>
  <si>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</si>
  <si>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</si>
  <si>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</si>
  <si>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</si>
  <si>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</si>
  <si>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</si>
  <si>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</si>
  <si>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</si>
  <si>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</si>
  <si>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</si>
  <si>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</si>
  <si>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</si>
  <si>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</si>
  <si>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</si>
  <si>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</si>
  <si>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</si>
  <si>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</si>
  <si>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</si>
  <si>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沈辉跃</t>
  </si>
  <si>
    <t>重症胰腺炎</t>
  </si>
  <si>
    <t>粟显菊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</si>
  <si>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</si>
  <si>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</si>
  <si>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</si>
  <si>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</si>
  <si>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</si>
  <si>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</si>
  <si>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</si>
  <si>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</si>
  <si>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</si>
  <si>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</si>
  <si>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</si>
  <si>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</si>
  <si>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</si>
  <si>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</si>
  <si>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</si>
  <si>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</si>
  <si>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</si>
  <si>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</si>
  <si>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</si>
  <si>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</si>
  <si>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</si>
  <si>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</si>
  <si>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</si>
  <si>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</si>
  <si>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</si>
  <si>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</si>
  <si>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</si>
  <si>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</si>
  <si>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</si>
  <si>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</si>
  <si>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</si>
  <si>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</si>
  <si>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</si>
  <si>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</si>
  <si>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</si>
  <si>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</si>
  <si>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</si>
  <si>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</si>
  <si>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</si>
  <si>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</si>
  <si>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</si>
  <si>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</si>
  <si>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</si>
  <si>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</si>
  <si>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</si>
  <si>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</si>
  <si>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</si>
  <si>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</si>
  <si>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</si>
  <si>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</si>
  <si>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</si>
  <si>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</si>
  <si>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2023年千山红镇3月份城市低保花名册</t>
  </si>
  <si>
    <t>身份证号码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</si>
  <si>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</si>
  <si>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</si>
  <si>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</si>
  <si>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</si>
  <si>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</si>
  <si>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</si>
  <si>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</si>
  <si>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</si>
  <si>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</si>
  <si>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</si>
  <si>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</si>
  <si>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</si>
  <si>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</si>
  <si>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</si>
  <si>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</si>
  <si>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</si>
  <si>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</si>
  <si>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</si>
  <si>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</si>
  <si>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</si>
  <si>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</si>
  <si>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</si>
  <si>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</si>
  <si>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</si>
  <si>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</si>
  <si>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</si>
  <si>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</si>
  <si>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</si>
  <si>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</si>
  <si>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</si>
  <si>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</si>
  <si>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</si>
  <si>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</si>
  <si>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</si>
  <si>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</si>
  <si>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</si>
  <si>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</si>
  <si>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</si>
  <si>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</si>
  <si>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</si>
  <si>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</si>
  <si>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</si>
  <si>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</si>
  <si>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</si>
  <si>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</si>
  <si>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</si>
  <si>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</si>
  <si>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</si>
  <si>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</si>
  <si>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</si>
  <si>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</si>
  <si>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</si>
  <si>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</si>
  <si>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</si>
  <si>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</si>
  <si>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</si>
  <si>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</si>
  <si>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</si>
  <si>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</si>
  <si>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</si>
  <si>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</si>
  <si>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曹祥元</t>
  </si>
  <si>
    <t>丁世兰</t>
  </si>
  <si>
    <t>刘炎雨</t>
  </si>
  <si>
    <t>刘光荣</t>
  </si>
  <si>
    <t>刘辉光</t>
  </si>
  <si>
    <t>周骏麟</t>
  </si>
  <si>
    <t>桥北社区</t>
  </si>
  <si>
    <t>阳建</t>
  </si>
  <si>
    <t>夏林辉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</si>
  <si>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</si>
  <si>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</si>
  <si>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</si>
  <si>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</si>
  <si>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</si>
  <si>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</si>
  <si>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</si>
  <si>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</si>
  <si>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</si>
  <si>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</si>
  <si>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</si>
  <si>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</si>
  <si>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</si>
  <si>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</si>
  <si>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</si>
  <si>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</si>
  <si>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</si>
  <si>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</si>
  <si>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</si>
  <si>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</si>
  <si>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</si>
  <si>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</si>
  <si>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</si>
  <si>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</si>
  <si>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</si>
  <si>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</si>
  <si>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</si>
  <si>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</si>
  <si>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</si>
  <si>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</si>
  <si>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</si>
  <si>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</si>
  <si>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</si>
  <si>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彭需勇</t>
  </si>
  <si>
    <t>南湾湖2023年3月份城镇低保花名册</t>
  </si>
  <si>
    <t>家庭住址</t>
  </si>
  <si>
    <t>户主姓名</t>
  </si>
  <si>
    <t>月保   障金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</si>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</sst>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11"/>
      <name val="Arial"/>
      <charset val="0"/>
    </font>
    <font>
      <sz val="9"/>
      <color theme="1"/>
      <name val="宋体"/>
      <charset val="134"/>
    </font>
    <font>
      <b/>
      <sz val="9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2" borderId="19" applyNumberFormat="0" applyAlignment="0" applyProtection="0">
      <alignment vertical="center"/>
    </xf>
    <xf numFmtId="0" fontId="55" fillId="12" borderId="15" applyNumberFormat="0" applyAlignment="0" applyProtection="0">
      <alignment vertical="center"/>
    </xf>
    <xf numFmtId="0" fontId="56" fillId="13" borderId="20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61" fillId="0" borderId="0"/>
    <xf numFmtId="0" fontId="9" fillId="0" borderId="0" applyProtection="0">
      <alignment vertical="center"/>
    </xf>
    <xf numFmtId="0" fontId="62" fillId="0" borderId="0">
      <alignment vertical="center"/>
    </xf>
    <xf numFmtId="0" fontId="37" fillId="0" borderId="0"/>
    <xf numFmtId="0" fontId="9" fillId="0" borderId="0" applyProtection="0">
      <alignment vertical="center"/>
    </xf>
    <xf numFmtId="0" fontId="37" fillId="0" borderId="0" applyNumberFormat="0" applyFont="0" applyFill="0" applyBorder="0" applyAlignment="0" applyProtection="0"/>
    <xf numFmtId="0" fontId="14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52" applyFont="1" applyFill="1" applyBorder="1" applyAlignment="1" applyProtection="1">
      <alignment horizontal="center" vertical="center" wrapText="1"/>
    </xf>
    <xf numFmtId="0" fontId="12" fillId="0" borderId="3" xfId="52" applyFont="1" applyFill="1" applyBorder="1" applyAlignment="1" applyProtection="1">
      <alignment horizontal="center" vertical="center" wrapText="1"/>
    </xf>
    <xf numFmtId="0" fontId="12" fillId="0" borderId="2" xfId="52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176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9" fillId="0" borderId="0" xfId="0" applyFont="1" applyFill="1" applyAlignment="1">
      <alignment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>
      <alignment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vertical="center"/>
    </xf>
    <xf numFmtId="49" fontId="34" fillId="0" borderId="4" xfId="0" applyNumberFormat="1" applyFont="1" applyFill="1" applyBorder="1" applyAlignment="1" applyProtection="1">
      <alignment horizontal="center" vertical="center" wrapText="1"/>
    </xf>
    <xf numFmtId="49" fontId="34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49" fontId="34" fillId="0" borderId="1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176" fontId="38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4" fillId="0" borderId="2" xfId="3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55" applyFont="1" applyFill="1" applyBorder="1" applyAlignment="1" applyProtection="1">
      <alignment horizontal="center" vertical="center"/>
    </xf>
    <xf numFmtId="176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51" applyNumberFormat="1" applyFont="1" applyFill="1" applyBorder="1" applyAlignment="1">
      <alignment horizontal="center" vertical="center" wrapText="1"/>
    </xf>
    <xf numFmtId="49" fontId="35" fillId="0" borderId="2" xfId="51" applyNumberFormat="1" applyFont="1" applyFill="1" applyBorder="1" applyAlignment="1">
      <alignment horizontal="center" vertical="center" wrapText="1"/>
    </xf>
    <xf numFmtId="49" fontId="25" fillId="0" borderId="2" xfId="51" applyNumberFormat="1" applyFont="1" applyFill="1" applyBorder="1" applyAlignment="1">
      <alignment horizontal="center" vertical="center" wrapText="1"/>
    </xf>
    <xf numFmtId="49" fontId="25" fillId="0" borderId="2" xfId="54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176" fontId="25" fillId="0" borderId="4" xfId="0" applyNumberFormat="1" applyFont="1" applyFill="1" applyBorder="1" applyAlignment="1" applyProtection="1">
      <alignment horizontal="center" vertical="center"/>
    </xf>
    <xf numFmtId="0" fontId="25" fillId="0" borderId="4" xfId="3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176" fontId="24" fillId="2" borderId="2" xfId="0" applyNumberFormat="1" applyFont="1" applyFill="1" applyBorder="1" applyAlignment="1" applyProtection="1">
      <alignment horizontal="center" vertical="center" wrapText="1"/>
    </xf>
    <xf numFmtId="0" fontId="39" fillId="0" borderId="4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/>
    </xf>
    <xf numFmtId="0" fontId="39" fillId="0" borderId="3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/>
    </xf>
    <xf numFmtId="176" fontId="38" fillId="0" borderId="2" xfId="0" applyNumberFormat="1" applyFont="1" applyFill="1" applyBorder="1" applyAlignment="1" applyProtection="1">
      <alignment horizontal="center" vertical="center"/>
    </xf>
    <xf numFmtId="176" fontId="3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31" fontId="21" fillId="0" borderId="0" xfId="0" applyNumberFormat="1" applyFont="1" applyFill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4" fillId="0" borderId="2" xfId="3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76" fontId="41" fillId="0" borderId="2" xfId="0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8" sqref="H8"/>
    </sheetView>
  </sheetViews>
  <sheetFormatPr defaultColWidth="17.5" defaultRowHeight="26" customHeight="1" outlineLevelCol="5"/>
  <cols>
    <col min="1" max="1" width="9" style="178" customWidth="1"/>
    <col min="2" max="2" width="25.5" style="178" customWidth="1"/>
    <col min="3" max="3" width="23" style="179" customWidth="1"/>
    <col min="4" max="4" width="23.25" style="179" customWidth="1"/>
    <col min="5" max="5" width="25" style="179" customWidth="1"/>
    <col min="6" max="6" width="20.875" style="179" customWidth="1"/>
    <col min="7" max="16369" width="17.5" style="178" customWidth="1"/>
    <col min="16370" max="16384" width="17.5" style="178"/>
  </cols>
  <sheetData>
    <row r="1" s="178" customFormat="1" customHeight="1" spans="1:6">
      <c r="A1" s="92" t="s">
        <v>0</v>
      </c>
      <c r="B1" s="92"/>
      <c r="C1" s="92"/>
      <c r="D1" s="92"/>
      <c r="E1" s="92"/>
      <c r="F1" s="92"/>
    </row>
    <row r="2" s="178" customFormat="1" ht="36" customHeight="1" spans="1:6">
      <c r="A2" s="180" t="s">
        <v>1</v>
      </c>
      <c r="B2" s="180"/>
      <c r="C2" s="180"/>
      <c r="D2" s="180"/>
      <c r="E2" s="180"/>
      <c r="F2" s="180"/>
    </row>
    <row r="3" s="178" customFormat="1" ht="44" customHeight="1" spans="1:6">
      <c r="A3" s="181" t="s">
        <v>2</v>
      </c>
      <c r="B3" s="181" t="s">
        <v>3</v>
      </c>
      <c r="C3" s="181" t="s">
        <v>4</v>
      </c>
      <c r="D3" s="181" t="s">
        <v>5</v>
      </c>
      <c r="E3" s="182" t="s">
        <v>6</v>
      </c>
      <c r="F3" s="183" t="s">
        <v>7</v>
      </c>
    </row>
    <row r="4" s="178" customFormat="1" ht="30" customHeight="1" spans="1:6">
      <c r="A4" s="181">
        <v>1</v>
      </c>
      <c r="B4" s="181" t="s">
        <v>8</v>
      </c>
      <c r="C4" s="184">
        <v>88</v>
      </c>
      <c r="D4" s="185">
        <v>108</v>
      </c>
      <c r="E4" s="185">
        <v>43200</v>
      </c>
      <c r="F4" s="186">
        <f t="shared" ref="F4:F9" si="0">E4/D4</f>
        <v>400</v>
      </c>
    </row>
    <row r="5" s="178" customFormat="1" ht="30" customHeight="1" spans="1:6">
      <c r="A5" s="181">
        <v>2</v>
      </c>
      <c r="B5" s="181" t="s">
        <v>9</v>
      </c>
      <c r="C5" s="184">
        <v>54</v>
      </c>
      <c r="D5" s="187">
        <v>65</v>
      </c>
      <c r="E5" s="188">
        <v>26000</v>
      </c>
      <c r="F5" s="186">
        <f t="shared" si="0"/>
        <v>400</v>
      </c>
    </row>
    <row r="6" s="178" customFormat="1" ht="30" customHeight="1" spans="1:6">
      <c r="A6" s="181">
        <v>3</v>
      </c>
      <c r="B6" s="189" t="s">
        <v>10</v>
      </c>
      <c r="C6" s="190">
        <v>71</v>
      </c>
      <c r="D6" s="190">
        <v>95</v>
      </c>
      <c r="E6" s="190">
        <v>38980</v>
      </c>
      <c r="F6" s="186">
        <f t="shared" si="0"/>
        <v>410.315789473684</v>
      </c>
    </row>
    <row r="7" s="178" customFormat="1" ht="30" customHeight="1" spans="1:6">
      <c r="A7" s="189">
        <v>4</v>
      </c>
      <c r="B7" s="189" t="s">
        <v>11</v>
      </c>
      <c r="C7" s="190">
        <v>73</v>
      </c>
      <c r="D7" s="190">
        <v>99</v>
      </c>
      <c r="E7" s="190">
        <v>40380</v>
      </c>
      <c r="F7" s="186">
        <f t="shared" si="0"/>
        <v>407.878787878788</v>
      </c>
    </row>
    <row r="8" s="178" customFormat="1" ht="30" customHeight="1" spans="1:6">
      <c r="A8" s="181">
        <v>5</v>
      </c>
      <c r="B8" s="181" t="s">
        <v>12</v>
      </c>
      <c r="C8" s="184">
        <v>6</v>
      </c>
      <c r="D8" s="191">
        <v>8</v>
      </c>
      <c r="E8" s="191">
        <v>3440</v>
      </c>
      <c r="F8" s="186">
        <f t="shared" si="0"/>
        <v>430</v>
      </c>
    </row>
    <row r="9" s="178" customFormat="1" ht="30" customHeight="1" spans="1:6">
      <c r="A9" s="181"/>
      <c r="B9" s="181" t="s">
        <v>13</v>
      </c>
      <c r="C9" s="190">
        <f>SUM(C4:C8)</f>
        <v>292</v>
      </c>
      <c r="D9" s="190">
        <f>SUM(D4:D8)</f>
        <v>375</v>
      </c>
      <c r="E9" s="190">
        <f>SUM(E4:E8)</f>
        <v>152000</v>
      </c>
      <c r="F9" s="186">
        <f t="shared" si="0"/>
        <v>405.333333333333</v>
      </c>
    </row>
    <row r="10" s="178" customFormat="1" customHeight="1" spans="1:6">
      <c r="A10" s="192"/>
      <c r="B10" s="192"/>
      <c r="C10" s="193"/>
      <c r="D10" s="193"/>
      <c r="E10" s="193"/>
      <c r="F10" s="194"/>
    </row>
    <row r="11" s="178" customFormat="1" ht="39" customHeight="1" spans="1:6">
      <c r="A11" s="195" t="s">
        <v>14</v>
      </c>
      <c r="B11" s="195"/>
      <c r="C11" s="196" t="s">
        <v>15</v>
      </c>
      <c r="D11" s="197" t="s">
        <v>16</v>
      </c>
      <c r="F11" s="196" t="s">
        <v>17</v>
      </c>
    </row>
    <row r="12" s="178" customFormat="1" ht="35" customHeight="1" spans="1:6">
      <c r="A12" s="198"/>
      <c r="B12" s="198"/>
      <c r="C12" s="198" t="s">
        <v>18</v>
      </c>
      <c r="D12" s="197" t="s">
        <v>19</v>
      </c>
      <c r="E12" s="198"/>
      <c r="F12" s="198" t="s">
        <v>20</v>
      </c>
    </row>
    <row r="13" ht="39" customHeight="1" spans="1:6">
      <c r="A13" s="199" t="s">
        <v>21</v>
      </c>
      <c r="B13" s="199"/>
      <c r="C13" s="199"/>
      <c r="D13" s="199"/>
      <c r="E13" s="199"/>
      <c r="F13" s="199"/>
    </row>
  </sheetData>
  <mergeCells count="4">
    <mergeCell ref="A1:F1"/>
    <mergeCell ref="A2:F2"/>
    <mergeCell ref="A11:B11"/>
    <mergeCell ref="A13:F13"/>
  </mergeCells>
  <pageMargins left="0.700694444444445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opLeftCell="A98" workbookViewId="0">
      <selection activeCell="K14" sqref="K14"/>
    </sheetView>
  </sheetViews>
  <sheetFormatPr defaultColWidth="8.1" defaultRowHeight="18" customHeight="1"/>
  <cols>
    <col min="1" max="1" width="4.1" style="131" customWidth="1"/>
    <col min="2" max="2" width="7.75" style="132" customWidth="1"/>
    <col min="3" max="3" width="6.125" style="133" customWidth="1"/>
    <col min="4" max="4" width="4.275" style="134" customWidth="1"/>
    <col min="5" max="5" width="5.875" style="135" customWidth="1"/>
    <col min="6" max="6" width="5.625" style="135" customWidth="1"/>
    <col min="7" max="7" width="6.75" style="134" customWidth="1"/>
    <col min="8" max="8" width="31.875" style="131" customWidth="1"/>
    <col min="9" max="16384" width="8.1" style="130"/>
  </cols>
  <sheetData>
    <row r="1" s="128" customFormat="1" ht="42" customHeight="1" spans="1:8">
      <c r="A1" s="62" t="s">
        <v>22</v>
      </c>
      <c r="B1" s="65"/>
      <c r="C1" s="136"/>
      <c r="D1" s="62"/>
      <c r="E1" s="62"/>
      <c r="F1" s="62"/>
      <c r="G1" s="62"/>
      <c r="H1" s="62"/>
    </row>
    <row r="2" s="129" customFormat="1" ht="33" customHeight="1" spans="1:8">
      <c r="A2" s="67" t="s">
        <v>2</v>
      </c>
      <c r="B2" s="67" t="s">
        <v>23</v>
      </c>
      <c r="C2" s="67" t="s">
        <v>24</v>
      </c>
      <c r="D2" s="67" t="s">
        <v>25</v>
      </c>
      <c r="E2" s="67" t="s">
        <v>26</v>
      </c>
      <c r="F2" s="69" t="s">
        <v>27</v>
      </c>
      <c r="G2" s="137" t="s">
        <v>28</v>
      </c>
      <c r="H2" s="67" t="s">
        <v>29</v>
      </c>
    </row>
    <row r="3" s="129" customFormat="1" customHeight="1" spans="1:8">
      <c r="A3" s="138">
        <v>1</v>
      </c>
      <c r="B3" s="139" t="s">
        <v>30</v>
      </c>
      <c r="C3" s="139" t="s">
        <v>31</v>
      </c>
      <c r="D3" s="77" t="s">
        <v>32</v>
      </c>
      <c r="E3" s="77" t="s">
        <v>33</v>
      </c>
      <c r="F3" s="138">
        <v>1</v>
      </c>
      <c r="G3" s="140">
        <v>430</v>
      </c>
      <c r="H3" s="141"/>
    </row>
    <row r="4" s="128" customFormat="1" customHeight="1" spans="1:8">
      <c r="A4" s="138">
        <v>2</v>
      </c>
      <c r="B4" s="139" t="s">
        <v>30</v>
      </c>
      <c r="C4" s="139" t="s">
        <v>34</v>
      </c>
      <c r="D4" s="77" t="s">
        <v>35</v>
      </c>
      <c r="E4" s="77" t="s">
        <v>33</v>
      </c>
      <c r="F4" s="138">
        <v>1</v>
      </c>
      <c r="G4" s="140">
        <v>430</v>
      </c>
      <c r="H4" s="142"/>
    </row>
    <row r="5" s="128" customFormat="1" customHeight="1" spans="1:8">
      <c r="A5" s="138">
        <v>3</v>
      </c>
      <c r="B5" s="139" t="s">
        <v>30</v>
      </c>
      <c r="C5" s="139" t="s">
        <v>36</v>
      </c>
      <c r="D5" s="77" t="s">
        <v>32</v>
      </c>
      <c r="E5" s="77" t="s">
        <v>33</v>
      </c>
      <c r="F5" s="138">
        <v>1</v>
      </c>
      <c r="G5" s="140">
        <v>430</v>
      </c>
      <c r="H5" s="141"/>
    </row>
    <row r="6" s="128" customFormat="1" customHeight="1" spans="1:8">
      <c r="A6" s="138">
        <v>4</v>
      </c>
      <c r="B6" s="139" t="s">
        <v>30</v>
      </c>
      <c r="C6" s="139" t="s">
        <v>37</v>
      </c>
      <c r="D6" s="77" t="s">
        <v>32</v>
      </c>
      <c r="E6" s="77" t="s">
        <v>33</v>
      </c>
      <c r="F6" s="138">
        <v>1</v>
      </c>
      <c r="G6" s="140">
        <v>430</v>
      </c>
      <c r="H6" s="141"/>
    </row>
    <row r="7" s="128" customFormat="1" customHeight="1" spans="1:8">
      <c r="A7" s="138">
        <v>5</v>
      </c>
      <c r="B7" s="139" t="s">
        <v>30</v>
      </c>
      <c r="C7" s="139" t="s">
        <v>38</v>
      </c>
      <c r="D7" s="77" t="s">
        <v>35</v>
      </c>
      <c r="E7" s="77" t="s">
        <v>33</v>
      </c>
      <c r="F7" s="138">
        <v>1</v>
      </c>
      <c r="G7" s="140">
        <v>430</v>
      </c>
      <c r="H7" s="141"/>
    </row>
    <row r="8" s="128" customFormat="1" customHeight="1" spans="1:8">
      <c r="A8" s="138">
        <v>6</v>
      </c>
      <c r="B8" s="139" t="s">
        <v>30</v>
      </c>
      <c r="C8" s="139" t="s">
        <v>39</v>
      </c>
      <c r="D8" s="77" t="s">
        <v>35</v>
      </c>
      <c r="E8" s="77" t="s">
        <v>33</v>
      </c>
      <c r="F8" s="138">
        <v>2</v>
      </c>
      <c r="G8" s="140">
        <v>860</v>
      </c>
      <c r="H8" s="142"/>
    </row>
    <row r="9" s="128" customFormat="1" customHeight="1" spans="1:8">
      <c r="A9" s="138"/>
      <c r="B9" s="139"/>
      <c r="C9" s="139" t="s">
        <v>40</v>
      </c>
      <c r="D9" s="77" t="s">
        <v>35</v>
      </c>
      <c r="E9" s="77" t="s">
        <v>41</v>
      </c>
      <c r="F9" s="138"/>
      <c r="G9" s="140"/>
      <c r="H9" s="142"/>
    </row>
    <row r="10" s="128" customFormat="1" customHeight="1" spans="1:8">
      <c r="A10" s="77">
        <v>7</v>
      </c>
      <c r="B10" s="77" t="s">
        <v>30</v>
      </c>
      <c r="C10" s="143" t="s">
        <v>42</v>
      </c>
      <c r="D10" s="76" t="s">
        <v>35</v>
      </c>
      <c r="E10" s="76" t="s">
        <v>33</v>
      </c>
      <c r="F10" s="77">
        <v>2</v>
      </c>
      <c r="G10" s="140">
        <v>760</v>
      </c>
      <c r="H10" s="66"/>
    </row>
    <row r="11" s="128" customFormat="1" customHeight="1" spans="1:8">
      <c r="A11" s="77"/>
      <c r="B11" s="77"/>
      <c r="C11" s="143" t="s">
        <v>43</v>
      </c>
      <c r="D11" s="76" t="s">
        <v>32</v>
      </c>
      <c r="E11" s="76" t="s">
        <v>44</v>
      </c>
      <c r="F11" s="77"/>
      <c r="G11" s="144"/>
      <c r="H11" s="66"/>
    </row>
    <row r="12" s="128" customFormat="1" customHeight="1" spans="1:9">
      <c r="A12" s="77">
        <v>8</v>
      </c>
      <c r="B12" s="139" t="s">
        <v>30</v>
      </c>
      <c r="C12" s="139" t="s">
        <v>45</v>
      </c>
      <c r="D12" s="76" t="s">
        <v>32</v>
      </c>
      <c r="E12" s="76" t="s">
        <v>33</v>
      </c>
      <c r="F12" s="145">
        <v>3</v>
      </c>
      <c r="G12" s="146">
        <v>1290</v>
      </c>
      <c r="H12" s="76"/>
      <c r="I12" s="154"/>
    </row>
    <row r="13" s="128" customFormat="1" customHeight="1" spans="1:9">
      <c r="A13" s="77"/>
      <c r="B13" s="139"/>
      <c r="C13" s="139" t="s">
        <v>46</v>
      </c>
      <c r="D13" s="76" t="s">
        <v>35</v>
      </c>
      <c r="E13" s="76" t="s">
        <v>47</v>
      </c>
      <c r="F13" s="145"/>
      <c r="G13" s="146"/>
      <c r="H13" s="76"/>
      <c r="I13" s="154"/>
    </row>
    <row r="14" s="128" customFormat="1" customHeight="1" spans="1:9">
      <c r="A14" s="77"/>
      <c r="B14" s="139"/>
      <c r="C14" s="139" t="s">
        <v>48</v>
      </c>
      <c r="D14" s="76" t="s">
        <v>32</v>
      </c>
      <c r="E14" s="76" t="s">
        <v>49</v>
      </c>
      <c r="F14" s="145"/>
      <c r="G14" s="146"/>
      <c r="H14" s="76"/>
      <c r="I14" s="154"/>
    </row>
    <row r="15" s="128" customFormat="1" customHeight="1" spans="1:8">
      <c r="A15" s="138">
        <v>9</v>
      </c>
      <c r="B15" s="143" t="s">
        <v>50</v>
      </c>
      <c r="C15" s="143" t="s">
        <v>51</v>
      </c>
      <c r="D15" s="143" t="s">
        <v>35</v>
      </c>
      <c r="E15" s="77" t="s">
        <v>33</v>
      </c>
      <c r="F15" s="138">
        <v>1</v>
      </c>
      <c r="G15" s="140">
        <v>430</v>
      </c>
      <c r="H15" s="142"/>
    </row>
    <row r="16" s="128" customFormat="1" customHeight="1" spans="1:8">
      <c r="A16" s="138">
        <v>10</v>
      </c>
      <c r="B16" s="143" t="s">
        <v>50</v>
      </c>
      <c r="C16" s="143" t="s">
        <v>52</v>
      </c>
      <c r="D16" s="143" t="s">
        <v>32</v>
      </c>
      <c r="E16" s="77" t="s">
        <v>33</v>
      </c>
      <c r="F16" s="138">
        <v>1</v>
      </c>
      <c r="G16" s="140">
        <v>430</v>
      </c>
      <c r="H16" s="142"/>
    </row>
    <row r="17" s="128" customFormat="1" customHeight="1" spans="1:8">
      <c r="A17" s="138">
        <v>11</v>
      </c>
      <c r="B17" s="143" t="s">
        <v>50</v>
      </c>
      <c r="C17" s="139" t="s">
        <v>53</v>
      </c>
      <c r="D17" s="143" t="s">
        <v>32</v>
      </c>
      <c r="E17" s="77" t="s">
        <v>33</v>
      </c>
      <c r="F17" s="138">
        <v>1</v>
      </c>
      <c r="G17" s="140">
        <v>430</v>
      </c>
      <c r="H17" s="142"/>
    </row>
    <row r="18" s="128" customFormat="1" customHeight="1" spans="1:8">
      <c r="A18" s="138">
        <v>12</v>
      </c>
      <c r="B18" s="143" t="s">
        <v>50</v>
      </c>
      <c r="C18" s="139" t="s">
        <v>54</v>
      </c>
      <c r="D18" s="143" t="s">
        <v>32</v>
      </c>
      <c r="E18" s="143" t="s">
        <v>33</v>
      </c>
      <c r="F18" s="138">
        <v>2</v>
      </c>
      <c r="G18" s="140">
        <v>860</v>
      </c>
      <c r="H18" s="142"/>
    </row>
    <row r="19" s="128" customFormat="1" customHeight="1" spans="1:8">
      <c r="A19" s="138"/>
      <c r="B19" s="143"/>
      <c r="C19" s="143" t="s">
        <v>55</v>
      </c>
      <c r="D19" s="143" t="s">
        <v>35</v>
      </c>
      <c r="E19" s="143" t="s">
        <v>56</v>
      </c>
      <c r="F19" s="138"/>
      <c r="G19" s="147"/>
      <c r="H19" s="142"/>
    </row>
    <row r="20" s="128" customFormat="1" customHeight="1" spans="1:8">
      <c r="A20" s="138">
        <v>13</v>
      </c>
      <c r="B20" s="143" t="s">
        <v>50</v>
      </c>
      <c r="C20" s="139" t="s">
        <v>57</v>
      </c>
      <c r="D20" s="143" t="s">
        <v>32</v>
      </c>
      <c r="E20" s="77" t="s">
        <v>33</v>
      </c>
      <c r="F20" s="138">
        <v>1</v>
      </c>
      <c r="G20" s="140">
        <v>430</v>
      </c>
      <c r="H20" s="142"/>
    </row>
    <row r="21" s="128" customFormat="1" customHeight="1" spans="1:8">
      <c r="A21" s="138">
        <v>14</v>
      </c>
      <c r="B21" s="143" t="s">
        <v>50</v>
      </c>
      <c r="C21" s="139" t="s">
        <v>58</v>
      </c>
      <c r="D21" s="143" t="s">
        <v>35</v>
      </c>
      <c r="E21" s="77" t="s">
        <v>33</v>
      </c>
      <c r="F21" s="138">
        <v>1</v>
      </c>
      <c r="G21" s="140">
        <v>430</v>
      </c>
      <c r="H21" s="142"/>
    </row>
    <row r="22" s="128" customFormat="1" customHeight="1" spans="1:8">
      <c r="A22" s="138">
        <v>15</v>
      </c>
      <c r="B22" s="143" t="s">
        <v>50</v>
      </c>
      <c r="C22" s="139" t="s">
        <v>59</v>
      </c>
      <c r="D22" s="143" t="s">
        <v>32</v>
      </c>
      <c r="E22" s="143" t="s">
        <v>33</v>
      </c>
      <c r="F22" s="138">
        <v>1</v>
      </c>
      <c r="G22" s="140">
        <v>430</v>
      </c>
      <c r="H22" s="142"/>
    </row>
    <row r="23" s="128" customFormat="1" customHeight="1" spans="1:8">
      <c r="A23" s="138">
        <v>16</v>
      </c>
      <c r="B23" s="143" t="s">
        <v>50</v>
      </c>
      <c r="C23" s="139" t="s">
        <v>60</v>
      </c>
      <c r="D23" s="143" t="s">
        <v>32</v>
      </c>
      <c r="E23" s="77" t="s">
        <v>33</v>
      </c>
      <c r="F23" s="138">
        <v>1</v>
      </c>
      <c r="G23" s="140">
        <v>430</v>
      </c>
      <c r="H23" s="142"/>
    </row>
    <row r="24" s="128" customFormat="1" customHeight="1" spans="1:8">
      <c r="A24" s="138">
        <v>17</v>
      </c>
      <c r="B24" s="143" t="s">
        <v>50</v>
      </c>
      <c r="C24" s="139" t="s">
        <v>61</v>
      </c>
      <c r="D24" s="143" t="s">
        <v>32</v>
      </c>
      <c r="E24" s="77" t="s">
        <v>33</v>
      </c>
      <c r="F24" s="138">
        <v>1</v>
      </c>
      <c r="G24" s="140">
        <v>430</v>
      </c>
      <c r="H24" s="142"/>
    </row>
    <row r="25" s="128" customFormat="1" customHeight="1" spans="1:8">
      <c r="A25" s="138">
        <v>18</v>
      </c>
      <c r="B25" s="143" t="s">
        <v>50</v>
      </c>
      <c r="C25" s="143" t="s">
        <v>62</v>
      </c>
      <c r="D25" s="143" t="s">
        <v>32</v>
      </c>
      <c r="E25" s="77" t="s">
        <v>33</v>
      </c>
      <c r="F25" s="138">
        <v>1</v>
      </c>
      <c r="G25" s="85">
        <v>430</v>
      </c>
      <c r="H25" s="148"/>
    </row>
    <row r="26" s="128" customFormat="1" customHeight="1" spans="1:8">
      <c r="A26" s="138">
        <v>19</v>
      </c>
      <c r="B26" s="143" t="s">
        <v>50</v>
      </c>
      <c r="C26" s="143" t="s">
        <v>63</v>
      </c>
      <c r="D26" s="143" t="s">
        <v>35</v>
      </c>
      <c r="E26" s="77" t="s">
        <v>33</v>
      </c>
      <c r="F26" s="138">
        <v>1</v>
      </c>
      <c r="G26" s="140">
        <v>430</v>
      </c>
      <c r="H26" s="142"/>
    </row>
    <row r="27" s="128" customFormat="1" customHeight="1" spans="1:8">
      <c r="A27" s="138">
        <v>20</v>
      </c>
      <c r="B27" s="143" t="s">
        <v>50</v>
      </c>
      <c r="C27" s="139" t="s">
        <v>64</v>
      </c>
      <c r="D27" s="143" t="s">
        <v>32</v>
      </c>
      <c r="E27" s="143" t="s">
        <v>33</v>
      </c>
      <c r="F27" s="138">
        <v>2</v>
      </c>
      <c r="G27" s="149">
        <v>560</v>
      </c>
      <c r="H27" s="142"/>
    </row>
    <row r="28" s="128" customFormat="1" customHeight="1" spans="1:8">
      <c r="A28" s="138"/>
      <c r="B28" s="143"/>
      <c r="C28" s="139" t="s">
        <v>65</v>
      </c>
      <c r="D28" s="143" t="s">
        <v>35</v>
      </c>
      <c r="E28" s="143" t="s">
        <v>56</v>
      </c>
      <c r="F28" s="138"/>
      <c r="G28" s="149"/>
      <c r="H28" s="142"/>
    </row>
    <row r="29" s="128" customFormat="1" customHeight="1" spans="1:8">
      <c r="A29" s="138">
        <v>21</v>
      </c>
      <c r="B29" s="143" t="s">
        <v>50</v>
      </c>
      <c r="C29" s="139" t="s">
        <v>66</v>
      </c>
      <c r="D29" s="143" t="s">
        <v>35</v>
      </c>
      <c r="E29" s="77" t="s">
        <v>33</v>
      </c>
      <c r="F29" s="138">
        <v>1</v>
      </c>
      <c r="G29" s="149">
        <v>280</v>
      </c>
      <c r="H29" s="142"/>
    </row>
    <row r="30" s="128" customFormat="1" customHeight="1" spans="1:8">
      <c r="A30" s="138">
        <v>22</v>
      </c>
      <c r="B30" s="143" t="s">
        <v>50</v>
      </c>
      <c r="C30" s="139" t="s">
        <v>67</v>
      </c>
      <c r="D30" s="143" t="s">
        <v>32</v>
      </c>
      <c r="E30" s="77" t="s">
        <v>33</v>
      </c>
      <c r="F30" s="138">
        <v>1</v>
      </c>
      <c r="G30" s="140">
        <v>430</v>
      </c>
      <c r="H30" s="142"/>
    </row>
    <row r="31" s="128" customFormat="1" customHeight="1" spans="1:8">
      <c r="A31" s="138">
        <v>23</v>
      </c>
      <c r="B31" s="143" t="s">
        <v>50</v>
      </c>
      <c r="C31" s="143" t="s">
        <v>68</v>
      </c>
      <c r="D31" s="143" t="s">
        <v>32</v>
      </c>
      <c r="E31" s="77" t="s">
        <v>33</v>
      </c>
      <c r="F31" s="138">
        <v>1</v>
      </c>
      <c r="G31" s="140">
        <v>430</v>
      </c>
      <c r="H31" s="142"/>
    </row>
    <row r="32" s="128" customFormat="1" customHeight="1" spans="1:8">
      <c r="A32" s="138">
        <v>24</v>
      </c>
      <c r="B32" s="143" t="s">
        <v>50</v>
      </c>
      <c r="C32" s="143" t="s">
        <v>69</v>
      </c>
      <c r="D32" s="143" t="s">
        <v>32</v>
      </c>
      <c r="E32" s="77" t="s">
        <v>33</v>
      </c>
      <c r="F32" s="138">
        <v>1</v>
      </c>
      <c r="G32" s="149">
        <v>380</v>
      </c>
      <c r="H32" s="142"/>
    </row>
    <row r="33" s="128" customFormat="1" customHeight="1" spans="1:8">
      <c r="A33" s="138">
        <v>25</v>
      </c>
      <c r="B33" s="143" t="s">
        <v>50</v>
      </c>
      <c r="C33" s="143" t="s">
        <v>70</v>
      </c>
      <c r="D33" s="143" t="s">
        <v>35</v>
      </c>
      <c r="E33" s="77" t="s">
        <v>33</v>
      </c>
      <c r="F33" s="138">
        <v>1</v>
      </c>
      <c r="G33" s="140">
        <v>430</v>
      </c>
      <c r="H33" s="142"/>
    </row>
    <row r="34" s="128" customFormat="1" customHeight="1" spans="1:8">
      <c r="A34" s="138">
        <v>26</v>
      </c>
      <c r="B34" s="143" t="s">
        <v>50</v>
      </c>
      <c r="C34" s="77" t="s">
        <v>71</v>
      </c>
      <c r="D34" s="77" t="s">
        <v>32</v>
      </c>
      <c r="E34" s="77" t="s">
        <v>33</v>
      </c>
      <c r="F34" s="138">
        <v>2</v>
      </c>
      <c r="G34" s="149">
        <v>560</v>
      </c>
      <c r="H34" s="142"/>
    </row>
    <row r="35" s="128" customFormat="1" customHeight="1" spans="1:8">
      <c r="A35" s="138"/>
      <c r="B35" s="143"/>
      <c r="C35" s="139" t="s">
        <v>72</v>
      </c>
      <c r="D35" s="77" t="s">
        <v>35</v>
      </c>
      <c r="E35" s="77" t="s">
        <v>56</v>
      </c>
      <c r="F35" s="138"/>
      <c r="G35" s="140"/>
      <c r="H35" s="142"/>
    </row>
    <row r="36" s="128" customFormat="1" customHeight="1" spans="1:8">
      <c r="A36" s="150">
        <v>27</v>
      </c>
      <c r="B36" s="143" t="s">
        <v>73</v>
      </c>
      <c r="C36" s="151" t="s">
        <v>74</v>
      </c>
      <c r="D36" s="77" t="s">
        <v>32</v>
      </c>
      <c r="E36" s="77" t="s">
        <v>44</v>
      </c>
      <c r="F36" s="150">
        <v>2</v>
      </c>
      <c r="G36" s="150">
        <v>560</v>
      </c>
      <c r="H36" s="142"/>
    </row>
    <row r="37" s="128" customFormat="1" customHeight="1" spans="1:8">
      <c r="A37" s="150"/>
      <c r="B37" s="143"/>
      <c r="C37" s="152" t="s">
        <v>75</v>
      </c>
      <c r="D37" s="77" t="s">
        <v>35</v>
      </c>
      <c r="E37" s="77" t="s">
        <v>41</v>
      </c>
      <c r="F37" s="150"/>
      <c r="G37" s="150"/>
      <c r="H37" s="142"/>
    </row>
    <row r="38" s="128" customFormat="1" customHeight="1" spans="1:8">
      <c r="A38" s="150">
        <v>28</v>
      </c>
      <c r="B38" s="143" t="s">
        <v>73</v>
      </c>
      <c r="C38" s="152" t="s">
        <v>76</v>
      </c>
      <c r="D38" s="77" t="s">
        <v>35</v>
      </c>
      <c r="E38" s="77" t="s">
        <v>33</v>
      </c>
      <c r="F38" s="150">
        <v>1</v>
      </c>
      <c r="G38" s="140">
        <v>430</v>
      </c>
      <c r="H38" s="142"/>
    </row>
    <row r="39" s="128" customFormat="1" customHeight="1" spans="1:8">
      <c r="A39" s="150">
        <v>29</v>
      </c>
      <c r="B39" s="143" t="s">
        <v>73</v>
      </c>
      <c r="C39" s="152" t="s">
        <v>77</v>
      </c>
      <c r="D39" s="77" t="s">
        <v>35</v>
      </c>
      <c r="E39" s="77" t="s">
        <v>33</v>
      </c>
      <c r="F39" s="150">
        <v>2</v>
      </c>
      <c r="G39" s="140">
        <v>860</v>
      </c>
      <c r="H39" s="142"/>
    </row>
    <row r="40" s="128" customFormat="1" customHeight="1" spans="1:8">
      <c r="A40" s="150"/>
      <c r="B40" s="143"/>
      <c r="C40" s="143" t="s">
        <v>78</v>
      </c>
      <c r="D40" s="153" t="s">
        <v>79</v>
      </c>
      <c r="E40" s="77" t="s">
        <v>44</v>
      </c>
      <c r="F40" s="150"/>
      <c r="G40" s="150"/>
      <c r="H40" s="142"/>
    </row>
    <row r="41" s="128" customFormat="1" customHeight="1" spans="1:8">
      <c r="A41" s="150">
        <v>30</v>
      </c>
      <c r="B41" s="143" t="s">
        <v>73</v>
      </c>
      <c r="C41" s="152" t="s">
        <v>80</v>
      </c>
      <c r="D41" s="77" t="s">
        <v>35</v>
      </c>
      <c r="E41" s="77" t="s">
        <v>33</v>
      </c>
      <c r="F41" s="150">
        <v>1</v>
      </c>
      <c r="G41" s="140">
        <v>430</v>
      </c>
      <c r="H41" s="142"/>
    </row>
    <row r="42" s="128" customFormat="1" customHeight="1" spans="1:8">
      <c r="A42" s="150">
        <v>31</v>
      </c>
      <c r="B42" s="143" t="s">
        <v>73</v>
      </c>
      <c r="C42" s="152" t="s">
        <v>81</v>
      </c>
      <c r="D42" s="77" t="s">
        <v>35</v>
      </c>
      <c r="E42" s="77" t="s">
        <v>33</v>
      </c>
      <c r="F42" s="150">
        <v>1</v>
      </c>
      <c r="G42" s="140">
        <v>430</v>
      </c>
      <c r="H42" s="142"/>
    </row>
    <row r="43" s="128" customFormat="1" customHeight="1" spans="1:8">
      <c r="A43" s="150">
        <v>32</v>
      </c>
      <c r="B43" s="143" t="s">
        <v>73</v>
      </c>
      <c r="C43" s="139" t="s">
        <v>82</v>
      </c>
      <c r="D43" s="77" t="s">
        <v>32</v>
      </c>
      <c r="E43" s="77" t="s">
        <v>33</v>
      </c>
      <c r="F43" s="147">
        <v>1</v>
      </c>
      <c r="G43" s="140">
        <v>430</v>
      </c>
      <c r="H43" s="142"/>
    </row>
    <row r="44" s="128" customFormat="1" customHeight="1" spans="1:8">
      <c r="A44" s="150">
        <v>33</v>
      </c>
      <c r="B44" s="143" t="s">
        <v>73</v>
      </c>
      <c r="C44" s="139" t="s">
        <v>83</v>
      </c>
      <c r="D44" s="77" t="s">
        <v>32</v>
      </c>
      <c r="E44" s="77" t="s">
        <v>33</v>
      </c>
      <c r="F44" s="147">
        <v>1</v>
      </c>
      <c r="G44" s="140">
        <v>430</v>
      </c>
      <c r="H44" s="142"/>
    </row>
    <row r="45" s="128" customFormat="1" customHeight="1" spans="1:8">
      <c r="A45" s="150">
        <v>34</v>
      </c>
      <c r="B45" s="143" t="s">
        <v>73</v>
      </c>
      <c r="C45" s="139" t="s">
        <v>84</v>
      </c>
      <c r="D45" s="77" t="s">
        <v>32</v>
      </c>
      <c r="E45" s="77" t="s">
        <v>33</v>
      </c>
      <c r="F45" s="147">
        <v>2</v>
      </c>
      <c r="G45" s="140">
        <v>860</v>
      </c>
      <c r="H45" s="66" t="s">
        <v>85</v>
      </c>
    </row>
    <row r="46" s="128" customFormat="1" customHeight="1" spans="1:8">
      <c r="A46" s="147"/>
      <c r="B46" s="143"/>
      <c r="C46" s="139" t="s">
        <v>86</v>
      </c>
      <c r="D46" s="77" t="s">
        <v>35</v>
      </c>
      <c r="E46" s="77" t="s">
        <v>41</v>
      </c>
      <c r="F46" s="147"/>
      <c r="G46" s="147"/>
      <c r="H46" s="142"/>
    </row>
    <row r="47" s="128" customFormat="1" customHeight="1" spans="1:8">
      <c r="A47" s="147">
        <v>35</v>
      </c>
      <c r="B47" s="143" t="s">
        <v>73</v>
      </c>
      <c r="C47" s="139" t="s">
        <v>87</v>
      </c>
      <c r="D47" s="77" t="s">
        <v>35</v>
      </c>
      <c r="E47" s="77" t="s">
        <v>33</v>
      </c>
      <c r="F47" s="147">
        <v>1</v>
      </c>
      <c r="G47" s="140">
        <v>430</v>
      </c>
      <c r="H47" s="142"/>
    </row>
    <row r="48" s="128" customFormat="1" customHeight="1" spans="1:8">
      <c r="A48" s="147">
        <v>36</v>
      </c>
      <c r="B48" s="143" t="s">
        <v>73</v>
      </c>
      <c r="C48" s="139" t="s">
        <v>88</v>
      </c>
      <c r="D48" s="77" t="s">
        <v>35</v>
      </c>
      <c r="E48" s="77" t="s">
        <v>33</v>
      </c>
      <c r="F48" s="147">
        <v>2</v>
      </c>
      <c r="G48" s="140">
        <v>860</v>
      </c>
      <c r="H48" s="142"/>
    </row>
    <row r="49" s="128" customFormat="1" customHeight="1" spans="1:8">
      <c r="A49" s="147"/>
      <c r="B49" s="143"/>
      <c r="C49" s="139" t="s">
        <v>89</v>
      </c>
      <c r="D49" s="77" t="s">
        <v>32</v>
      </c>
      <c r="E49" s="77" t="s">
        <v>90</v>
      </c>
      <c r="F49" s="147"/>
      <c r="G49" s="147"/>
      <c r="H49" s="142"/>
    </row>
    <row r="50" s="128" customFormat="1" customHeight="1" spans="1:8">
      <c r="A50" s="147">
        <v>37</v>
      </c>
      <c r="B50" s="143" t="s">
        <v>73</v>
      </c>
      <c r="C50" s="139" t="s">
        <v>91</v>
      </c>
      <c r="D50" s="77" t="s">
        <v>32</v>
      </c>
      <c r="E50" s="77" t="s">
        <v>33</v>
      </c>
      <c r="F50" s="147">
        <v>1</v>
      </c>
      <c r="G50" s="149">
        <v>380</v>
      </c>
      <c r="H50" s="142"/>
    </row>
    <row r="51" s="128" customFormat="1" customHeight="1" spans="1:8">
      <c r="A51" s="147">
        <v>38</v>
      </c>
      <c r="B51" s="143" t="s">
        <v>73</v>
      </c>
      <c r="C51" s="77" t="s">
        <v>92</v>
      </c>
      <c r="D51" s="77" t="s">
        <v>35</v>
      </c>
      <c r="E51" s="77" t="s">
        <v>33</v>
      </c>
      <c r="F51" s="77">
        <v>1</v>
      </c>
      <c r="G51" s="140">
        <v>430</v>
      </c>
      <c r="H51" s="142"/>
    </row>
    <row r="52" s="128" customFormat="1" customHeight="1" spans="1:8">
      <c r="A52" s="147">
        <v>39</v>
      </c>
      <c r="B52" s="143" t="s">
        <v>73</v>
      </c>
      <c r="C52" s="77" t="s">
        <v>93</v>
      </c>
      <c r="D52" s="77" t="s">
        <v>32</v>
      </c>
      <c r="E52" s="77" t="s">
        <v>33</v>
      </c>
      <c r="F52" s="77">
        <v>1</v>
      </c>
      <c r="G52" s="140">
        <v>430</v>
      </c>
      <c r="H52" s="142"/>
    </row>
    <row r="53" s="128" customFormat="1" customHeight="1" spans="1:8">
      <c r="A53" s="147">
        <v>40</v>
      </c>
      <c r="B53" s="143" t="s">
        <v>73</v>
      </c>
      <c r="C53" s="139" t="s">
        <v>94</v>
      </c>
      <c r="D53" s="77" t="s">
        <v>32</v>
      </c>
      <c r="E53" s="77" t="s">
        <v>33</v>
      </c>
      <c r="F53" s="147">
        <v>1</v>
      </c>
      <c r="G53" s="140">
        <v>430</v>
      </c>
      <c r="H53" s="142"/>
    </row>
    <row r="54" s="128" customFormat="1" customHeight="1" spans="1:8">
      <c r="A54" s="147">
        <v>41</v>
      </c>
      <c r="B54" s="143" t="s">
        <v>73</v>
      </c>
      <c r="C54" s="139" t="s">
        <v>95</v>
      </c>
      <c r="D54" s="77" t="s">
        <v>32</v>
      </c>
      <c r="E54" s="77" t="s">
        <v>33</v>
      </c>
      <c r="F54" s="147">
        <v>1</v>
      </c>
      <c r="G54" s="140">
        <v>430</v>
      </c>
      <c r="H54" s="142"/>
    </row>
    <row r="55" s="128" customFormat="1" customHeight="1" spans="1:8">
      <c r="A55" s="147">
        <v>42</v>
      </c>
      <c r="B55" s="143" t="s">
        <v>73</v>
      </c>
      <c r="C55" s="139" t="s">
        <v>96</v>
      </c>
      <c r="D55" s="77" t="s">
        <v>35</v>
      </c>
      <c r="E55" s="77" t="s">
        <v>33</v>
      </c>
      <c r="F55" s="147">
        <v>1</v>
      </c>
      <c r="G55" s="140">
        <v>430</v>
      </c>
      <c r="H55" s="142"/>
    </row>
    <row r="56" s="128" customFormat="1" customHeight="1" spans="1:8">
      <c r="A56" s="147">
        <v>43</v>
      </c>
      <c r="B56" s="143" t="s">
        <v>73</v>
      </c>
      <c r="C56" s="139" t="s">
        <v>97</v>
      </c>
      <c r="D56" s="77" t="s">
        <v>35</v>
      </c>
      <c r="E56" s="77" t="s">
        <v>33</v>
      </c>
      <c r="F56" s="147">
        <v>1</v>
      </c>
      <c r="G56" s="140">
        <v>430</v>
      </c>
      <c r="H56" s="66" t="s">
        <v>98</v>
      </c>
    </row>
    <row r="57" s="128" customFormat="1" customHeight="1" spans="1:8">
      <c r="A57" s="147">
        <v>44</v>
      </c>
      <c r="B57" s="143" t="s">
        <v>73</v>
      </c>
      <c r="C57" s="139" t="s">
        <v>99</v>
      </c>
      <c r="D57" s="77" t="s">
        <v>32</v>
      </c>
      <c r="E57" s="77" t="s">
        <v>33</v>
      </c>
      <c r="F57" s="147">
        <v>1</v>
      </c>
      <c r="G57" s="140">
        <v>430</v>
      </c>
      <c r="H57" s="142"/>
    </row>
    <row r="58" s="128" customFormat="1" customHeight="1" spans="1:8">
      <c r="A58" s="147">
        <v>45</v>
      </c>
      <c r="B58" s="147" t="s">
        <v>73</v>
      </c>
      <c r="C58" s="147" t="s">
        <v>100</v>
      </c>
      <c r="D58" s="147" t="s">
        <v>35</v>
      </c>
      <c r="E58" s="77" t="s">
        <v>33</v>
      </c>
      <c r="F58" s="147">
        <v>1</v>
      </c>
      <c r="G58" s="140">
        <v>430</v>
      </c>
      <c r="H58" s="142"/>
    </row>
    <row r="59" s="128" customFormat="1" customHeight="1" spans="1:8">
      <c r="A59" s="147">
        <v>46</v>
      </c>
      <c r="B59" s="147" t="s">
        <v>73</v>
      </c>
      <c r="C59" s="147" t="s">
        <v>101</v>
      </c>
      <c r="D59" s="147" t="s">
        <v>35</v>
      </c>
      <c r="E59" s="77" t="s">
        <v>33</v>
      </c>
      <c r="F59" s="147">
        <v>1</v>
      </c>
      <c r="G59" s="140">
        <v>430</v>
      </c>
      <c r="H59" s="142"/>
    </row>
    <row r="60" s="128" customFormat="1" customHeight="1" spans="1:8">
      <c r="A60" s="147">
        <v>47</v>
      </c>
      <c r="B60" s="147" t="s">
        <v>73</v>
      </c>
      <c r="C60" s="147" t="s">
        <v>38</v>
      </c>
      <c r="D60" s="147" t="s">
        <v>32</v>
      </c>
      <c r="E60" s="77" t="s">
        <v>33</v>
      </c>
      <c r="F60" s="147">
        <v>1</v>
      </c>
      <c r="G60" s="140">
        <v>430</v>
      </c>
      <c r="H60" s="66"/>
    </row>
    <row r="61" s="128" customFormat="1" customHeight="1" spans="1:8">
      <c r="A61" s="147">
        <v>48</v>
      </c>
      <c r="B61" s="143" t="s">
        <v>73</v>
      </c>
      <c r="C61" s="139" t="s">
        <v>102</v>
      </c>
      <c r="D61" s="77" t="s">
        <v>35</v>
      </c>
      <c r="E61" s="77" t="s">
        <v>33</v>
      </c>
      <c r="F61" s="138">
        <v>1</v>
      </c>
      <c r="G61" s="140">
        <v>430</v>
      </c>
      <c r="H61" s="66"/>
    </row>
    <row r="62" s="128" customFormat="1" customHeight="1" spans="1:8">
      <c r="A62" s="147">
        <v>49</v>
      </c>
      <c r="B62" s="143" t="s">
        <v>73</v>
      </c>
      <c r="C62" s="139" t="s">
        <v>103</v>
      </c>
      <c r="D62" s="77" t="s">
        <v>35</v>
      </c>
      <c r="E62" s="77" t="s">
        <v>33</v>
      </c>
      <c r="F62" s="138">
        <v>1</v>
      </c>
      <c r="G62" s="149">
        <v>380</v>
      </c>
      <c r="H62" s="66"/>
    </row>
    <row r="63" s="128" customFormat="1" customHeight="1" spans="1:8">
      <c r="A63" s="147">
        <v>50</v>
      </c>
      <c r="B63" s="143" t="s">
        <v>73</v>
      </c>
      <c r="C63" s="139" t="s">
        <v>104</v>
      </c>
      <c r="D63" s="77" t="s">
        <v>32</v>
      </c>
      <c r="E63" s="77" t="s">
        <v>33</v>
      </c>
      <c r="F63" s="138">
        <v>1</v>
      </c>
      <c r="G63" s="140">
        <v>430</v>
      </c>
      <c r="H63" s="66"/>
    </row>
    <row r="64" s="128" customFormat="1" customHeight="1" spans="1:8">
      <c r="A64" s="147">
        <v>51</v>
      </c>
      <c r="B64" s="143" t="s">
        <v>73</v>
      </c>
      <c r="C64" s="139" t="s">
        <v>105</v>
      </c>
      <c r="D64" s="77" t="s">
        <v>35</v>
      </c>
      <c r="E64" s="77" t="s">
        <v>33</v>
      </c>
      <c r="F64" s="138">
        <v>1</v>
      </c>
      <c r="G64" s="149">
        <v>380</v>
      </c>
      <c r="H64" s="66"/>
    </row>
    <row r="65" s="128" customFormat="1" customHeight="1" spans="1:8">
      <c r="A65" s="147">
        <v>52</v>
      </c>
      <c r="B65" s="143" t="s">
        <v>73</v>
      </c>
      <c r="C65" s="139" t="s">
        <v>106</v>
      </c>
      <c r="D65" s="147" t="s">
        <v>32</v>
      </c>
      <c r="E65" s="77" t="s">
        <v>33</v>
      </c>
      <c r="F65" s="138">
        <v>1</v>
      </c>
      <c r="G65" s="149">
        <v>380</v>
      </c>
      <c r="H65" s="66"/>
    </row>
    <row r="66" s="128" customFormat="1" customHeight="1" spans="1:8">
      <c r="A66" s="147">
        <v>53</v>
      </c>
      <c r="B66" s="143" t="s">
        <v>73</v>
      </c>
      <c r="C66" s="139" t="s">
        <v>107</v>
      </c>
      <c r="D66" s="147" t="s">
        <v>32</v>
      </c>
      <c r="E66" s="77" t="s">
        <v>33</v>
      </c>
      <c r="F66" s="138">
        <v>1</v>
      </c>
      <c r="G66" s="149">
        <v>380</v>
      </c>
      <c r="H66" s="66"/>
    </row>
    <row r="67" s="128" customFormat="1" customHeight="1" spans="1:8">
      <c r="A67" s="147">
        <v>54</v>
      </c>
      <c r="B67" s="143" t="s">
        <v>73</v>
      </c>
      <c r="C67" s="139" t="s">
        <v>108</v>
      </c>
      <c r="D67" s="147" t="s">
        <v>32</v>
      </c>
      <c r="E67" s="77" t="s">
        <v>33</v>
      </c>
      <c r="F67" s="138">
        <v>1</v>
      </c>
      <c r="G67" s="149">
        <v>380</v>
      </c>
      <c r="H67" s="66"/>
    </row>
    <row r="68" s="128" customFormat="1" customHeight="1" spans="1:8">
      <c r="A68" s="147">
        <v>55</v>
      </c>
      <c r="B68" s="143" t="s">
        <v>73</v>
      </c>
      <c r="C68" s="139" t="s">
        <v>109</v>
      </c>
      <c r="D68" s="147" t="s">
        <v>32</v>
      </c>
      <c r="E68" s="77" t="s">
        <v>33</v>
      </c>
      <c r="F68" s="138">
        <v>1</v>
      </c>
      <c r="G68" s="149">
        <v>380</v>
      </c>
      <c r="H68" s="66"/>
    </row>
    <row r="69" s="128" customFormat="1" customHeight="1" spans="1:8">
      <c r="A69" s="147">
        <v>56</v>
      </c>
      <c r="B69" s="143" t="s">
        <v>73</v>
      </c>
      <c r="C69" s="139" t="s">
        <v>110</v>
      </c>
      <c r="D69" s="77" t="s">
        <v>35</v>
      </c>
      <c r="E69" s="77" t="s">
        <v>33</v>
      </c>
      <c r="F69" s="138">
        <v>1</v>
      </c>
      <c r="G69" s="140">
        <v>430</v>
      </c>
      <c r="H69" s="66"/>
    </row>
    <row r="70" s="128" customFormat="1" customHeight="1" spans="1:8">
      <c r="A70" s="147">
        <v>57</v>
      </c>
      <c r="B70" s="143" t="s">
        <v>111</v>
      </c>
      <c r="C70" s="143" t="s">
        <v>112</v>
      </c>
      <c r="D70" s="76" t="s">
        <v>32</v>
      </c>
      <c r="E70" s="77" t="s">
        <v>33</v>
      </c>
      <c r="F70" s="138">
        <v>1</v>
      </c>
      <c r="G70" s="140">
        <v>430</v>
      </c>
      <c r="H70" s="66" t="s">
        <v>113</v>
      </c>
    </row>
    <row r="71" s="128" customFormat="1" customHeight="1" spans="1:8">
      <c r="A71" s="147">
        <v>58</v>
      </c>
      <c r="B71" s="143" t="s">
        <v>111</v>
      </c>
      <c r="C71" s="143" t="s">
        <v>114</v>
      </c>
      <c r="D71" s="76" t="s">
        <v>35</v>
      </c>
      <c r="E71" s="77" t="s">
        <v>33</v>
      </c>
      <c r="F71" s="138">
        <v>1</v>
      </c>
      <c r="G71" s="140">
        <v>430</v>
      </c>
      <c r="H71" s="142"/>
    </row>
    <row r="72" s="128" customFormat="1" customHeight="1" spans="1:8">
      <c r="A72" s="147">
        <v>59</v>
      </c>
      <c r="B72" s="143" t="s">
        <v>111</v>
      </c>
      <c r="C72" s="143" t="s">
        <v>115</v>
      </c>
      <c r="D72" s="76" t="s">
        <v>35</v>
      </c>
      <c r="E72" s="77" t="s">
        <v>33</v>
      </c>
      <c r="F72" s="138">
        <v>1</v>
      </c>
      <c r="G72" s="140">
        <v>430</v>
      </c>
      <c r="H72" s="142"/>
    </row>
    <row r="73" s="128" customFormat="1" customHeight="1" spans="1:8">
      <c r="A73" s="147">
        <v>60</v>
      </c>
      <c r="B73" s="143" t="s">
        <v>111</v>
      </c>
      <c r="C73" s="149" t="s">
        <v>116</v>
      </c>
      <c r="D73" s="76" t="s">
        <v>35</v>
      </c>
      <c r="E73" s="76" t="s">
        <v>33</v>
      </c>
      <c r="F73" s="138">
        <v>2</v>
      </c>
      <c r="G73" s="140">
        <v>760</v>
      </c>
      <c r="H73" s="142"/>
    </row>
    <row r="74" s="128" customFormat="1" customHeight="1" spans="1:8">
      <c r="A74" s="138"/>
      <c r="B74" s="143"/>
      <c r="C74" s="139" t="s">
        <v>117</v>
      </c>
      <c r="D74" s="77" t="s">
        <v>32</v>
      </c>
      <c r="E74" s="77" t="s">
        <v>44</v>
      </c>
      <c r="F74" s="138"/>
      <c r="G74" s="140"/>
      <c r="H74" s="142"/>
    </row>
    <row r="75" s="128" customFormat="1" customHeight="1" spans="1:8">
      <c r="A75" s="138">
        <v>61</v>
      </c>
      <c r="B75" s="143" t="s">
        <v>111</v>
      </c>
      <c r="C75" s="143" t="s">
        <v>118</v>
      </c>
      <c r="D75" s="76" t="s">
        <v>35</v>
      </c>
      <c r="E75" s="77" t="s">
        <v>33</v>
      </c>
      <c r="F75" s="138">
        <v>1</v>
      </c>
      <c r="G75" s="140">
        <v>430</v>
      </c>
      <c r="H75" s="142"/>
    </row>
    <row r="76" s="128" customFormat="1" customHeight="1" spans="1:8">
      <c r="A76" s="138">
        <v>62</v>
      </c>
      <c r="B76" s="143" t="s">
        <v>111</v>
      </c>
      <c r="C76" s="143" t="s">
        <v>119</v>
      </c>
      <c r="D76" s="76" t="s">
        <v>35</v>
      </c>
      <c r="E76" s="77" t="s">
        <v>33</v>
      </c>
      <c r="F76" s="138">
        <v>1</v>
      </c>
      <c r="G76" s="140">
        <v>430</v>
      </c>
      <c r="H76" s="142"/>
    </row>
    <row r="77" s="128" customFormat="1" customHeight="1" spans="1:8">
      <c r="A77" s="138">
        <v>63</v>
      </c>
      <c r="B77" s="143" t="s">
        <v>111</v>
      </c>
      <c r="C77" s="143" t="s">
        <v>120</v>
      </c>
      <c r="D77" s="76" t="s">
        <v>35</v>
      </c>
      <c r="E77" s="77" t="s">
        <v>33</v>
      </c>
      <c r="F77" s="138">
        <v>1</v>
      </c>
      <c r="G77" s="140">
        <v>430</v>
      </c>
      <c r="H77" s="142"/>
    </row>
    <row r="78" s="128" customFormat="1" customHeight="1" spans="1:8">
      <c r="A78" s="138">
        <v>64</v>
      </c>
      <c r="B78" s="143" t="s">
        <v>111</v>
      </c>
      <c r="C78" s="143" t="s">
        <v>121</v>
      </c>
      <c r="D78" s="76" t="s">
        <v>32</v>
      </c>
      <c r="E78" s="77" t="s">
        <v>33</v>
      </c>
      <c r="F78" s="138">
        <v>1</v>
      </c>
      <c r="G78" s="140">
        <v>430</v>
      </c>
      <c r="H78" s="142"/>
    </row>
    <row r="79" s="128" customFormat="1" customHeight="1" spans="1:8">
      <c r="A79" s="138">
        <v>65</v>
      </c>
      <c r="B79" s="143" t="s">
        <v>111</v>
      </c>
      <c r="C79" s="143" t="s">
        <v>122</v>
      </c>
      <c r="D79" s="76" t="s">
        <v>32</v>
      </c>
      <c r="E79" s="76" t="s">
        <v>33</v>
      </c>
      <c r="F79" s="138">
        <v>1</v>
      </c>
      <c r="G79" s="149">
        <v>280</v>
      </c>
      <c r="H79" s="142"/>
    </row>
    <row r="80" s="128" customFormat="1" customHeight="1" spans="1:8">
      <c r="A80" s="138">
        <v>66</v>
      </c>
      <c r="B80" s="143" t="s">
        <v>111</v>
      </c>
      <c r="C80" s="143" t="s">
        <v>123</v>
      </c>
      <c r="D80" s="77" t="s">
        <v>32</v>
      </c>
      <c r="E80" s="77" t="s">
        <v>33</v>
      </c>
      <c r="F80" s="138">
        <v>2</v>
      </c>
      <c r="G80" s="149">
        <v>560</v>
      </c>
      <c r="H80" s="142"/>
    </row>
    <row r="81" s="128" customFormat="1" customHeight="1" spans="1:8">
      <c r="A81" s="138"/>
      <c r="B81" s="143"/>
      <c r="C81" s="139" t="s">
        <v>124</v>
      </c>
      <c r="D81" s="77" t="s">
        <v>35</v>
      </c>
      <c r="E81" s="77" t="s">
        <v>56</v>
      </c>
      <c r="F81" s="138"/>
      <c r="G81" s="140"/>
      <c r="H81" s="142"/>
    </row>
    <row r="82" s="128" customFormat="1" customHeight="1" spans="1:8">
      <c r="A82" s="138">
        <v>67</v>
      </c>
      <c r="B82" s="143" t="s">
        <v>111</v>
      </c>
      <c r="C82" s="143" t="s">
        <v>125</v>
      </c>
      <c r="D82" s="76" t="s">
        <v>35</v>
      </c>
      <c r="E82" s="77" t="s">
        <v>33</v>
      </c>
      <c r="F82" s="138">
        <v>1</v>
      </c>
      <c r="G82" s="149">
        <v>280</v>
      </c>
      <c r="H82" s="142"/>
    </row>
    <row r="83" s="128" customFormat="1" customHeight="1" spans="1:8">
      <c r="A83" s="138">
        <v>68</v>
      </c>
      <c r="B83" s="143" t="s">
        <v>111</v>
      </c>
      <c r="C83" s="143" t="s">
        <v>126</v>
      </c>
      <c r="D83" s="76" t="s">
        <v>32</v>
      </c>
      <c r="E83" s="76" t="s">
        <v>33</v>
      </c>
      <c r="F83" s="138">
        <v>2</v>
      </c>
      <c r="G83" s="149">
        <v>560</v>
      </c>
      <c r="H83" s="142"/>
    </row>
    <row r="84" s="128" customFormat="1" customHeight="1" spans="1:8">
      <c r="A84" s="138"/>
      <c r="B84" s="143"/>
      <c r="C84" s="139" t="s">
        <v>127</v>
      </c>
      <c r="D84" s="77" t="s">
        <v>35</v>
      </c>
      <c r="E84" s="77" t="s">
        <v>56</v>
      </c>
      <c r="F84" s="138"/>
      <c r="G84" s="140"/>
      <c r="H84" s="142"/>
    </row>
    <row r="85" s="128" customFormat="1" customHeight="1" spans="1:8">
      <c r="A85" s="138">
        <v>29</v>
      </c>
      <c r="B85" s="143" t="s">
        <v>111</v>
      </c>
      <c r="C85" s="143" t="s">
        <v>128</v>
      </c>
      <c r="D85" s="76" t="s">
        <v>32</v>
      </c>
      <c r="E85" s="76" t="s">
        <v>33</v>
      </c>
      <c r="F85" s="138">
        <v>2</v>
      </c>
      <c r="G85" s="149">
        <v>560</v>
      </c>
      <c r="H85" s="142"/>
    </row>
    <row r="86" s="128" customFormat="1" customHeight="1" spans="1:8">
      <c r="A86" s="155"/>
      <c r="B86" s="155"/>
      <c r="C86" s="143" t="s">
        <v>129</v>
      </c>
      <c r="D86" s="76" t="s">
        <v>35</v>
      </c>
      <c r="E86" s="76" t="s">
        <v>47</v>
      </c>
      <c r="F86" s="155"/>
      <c r="G86" s="155"/>
      <c r="H86" s="142"/>
    </row>
    <row r="87" s="128" customFormat="1" customHeight="1" spans="1:8">
      <c r="A87" s="138">
        <v>70</v>
      </c>
      <c r="B87" s="143" t="s">
        <v>111</v>
      </c>
      <c r="C87" s="143" t="s">
        <v>130</v>
      </c>
      <c r="D87" s="76" t="s">
        <v>35</v>
      </c>
      <c r="E87" s="77" t="s">
        <v>33</v>
      </c>
      <c r="F87" s="138">
        <v>1</v>
      </c>
      <c r="G87" s="149">
        <v>280</v>
      </c>
      <c r="H87" s="142"/>
    </row>
    <row r="88" s="128" customFormat="1" customHeight="1" spans="1:8">
      <c r="A88" s="138">
        <v>71</v>
      </c>
      <c r="B88" s="139" t="s">
        <v>73</v>
      </c>
      <c r="C88" s="139" t="s">
        <v>131</v>
      </c>
      <c r="D88" s="77" t="s">
        <v>35</v>
      </c>
      <c r="E88" s="77" t="s">
        <v>33</v>
      </c>
      <c r="F88" s="138">
        <v>2</v>
      </c>
      <c r="G88" s="140">
        <v>860</v>
      </c>
      <c r="H88" s="139"/>
    </row>
    <row r="89" s="128" customFormat="1" customHeight="1" spans="1:8">
      <c r="A89" s="138"/>
      <c r="B89" s="139"/>
      <c r="C89" s="139" t="s">
        <v>132</v>
      </c>
      <c r="D89" s="77" t="s">
        <v>32</v>
      </c>
      <c r="E89" s="77" t="s">
        <v>49</v>
      </c>
      <c r="F89" s="138"/>
      <c r="G89" s="140"/>
      <c r="H89" s="156"/>
    </row>
    <row r="90" s="128" customFormat="1" customHeight="1" spans="1:8">
      <c r="A90" s="138">
        <v>72</v>
      </c>
      <c r="B90" s="143" t="s">
        <v>50</v>
      </c>
      <c r="C90" s="143" t="s">
        <v>133</v>
      </c>
      <c r="D90" s="76" t="s">
        <v>35</v>
      </c>
      <c r="E90" s="77" t="s">
        <v>33</v>
      </c>
      <c r="F90" s="138">
        <v>1</v>
      </c>
      <c r="G90" s="140">
        <v>430</v>
      </c>
      <c r="H90" s="66"/>
    </row>
    <row r="91" s="128" customFormat="1" customHeight="1" spans="1:8">
      <c r="A91" s="138">
        <v>73</v>
      </c>
      <c r="B91" s="143" t="s">
        <v>50</v>
      </c>
      <c r="C91" s="143" t="s">
        <v>134</v>
      </c>
      <c r="D91" s="76" t="s">
        <v>32</v>
      </c>
      <c r="E91" s="77" t="s">
        <v>33</v>
      </c>
      <c r="F91" s="138">
        <v>1</v>
      </c>
      <c r="G91" s="140">
        <v>430</v>
      </c>
      <c r="H91" s="66"/>
    </row>
    <row r="92" s="128" customFormat="1" ht="20" customHeight="1" spans="1:8">
      <c r="A92" s="138">
        <v>74</v>
      </c>
      <c r="B92" s="157" t="s">
        <v>73</v>
      </c>
      <c r="C92" s="157" t="s">
        <v>135</v>
      </c>
      <c r="D92" s="74" t="s">
        <v>32</v>
      </c>
      <c r="E92" s="77" t="s">
        <v>33</v>
      </c>
      <c r="F92" s="158">
        <v>1</v>
      </c>
      <c r="G92" s="159">
        <v>400</v>
      </c>
      <c r="H92" s="160" t="s">
        <v>136</v>
      </c>
    </row>
    <row r="93" s="128" customFormat="1" ht="20" customHeight="1" spans="1:8">
      <c r="A93" s="138">
        <v>75</v>
      </c>
      <c r="B93" s="139" t="s">
        <v>73</v>
      </c>
      <c r="C93" s="67" t="s">
        <v>137</v>
      </c>
      <c r="D93" s="67" t="s">
        <v>32</v>
      </c>
      <c r="E93" s="67" t="s">
        <v>33</v>
      </c>
      <c r="F93" s="161">
        <v>2</v>
      </c>
      <c r="G93" s="137">
        <v>800</v>
      </c>
      <c r="H93" s="162" t="s">
        <v>138</v>
      </c>
    </row>
    <row r="94" s="128" customFormat="1" ht="20" customHeight="1" spans="1:8">
      <c r="A94" s="163"/>
      <c r="B94" s="163"/>
      <c r="C94" s="139" t="s">
        <v>139</v>
      </c>
      <c r="D94" s="77" t="s">
        <v>35</v>
      </c>
      <c r="E94" s="77" t="s">
        <v>41</v>
      </c>
      <c r="F94" s="138"/>
      <c r="G94" s="140"/>
      <c r="H94" s="164"/>
    </row>
    <row r="95" s="128" customFormat="1" ht="20" customHeight="1" spans="1:8">
      <c r="A95" s="85">
        <v>76</v>
      </c>
      <c r="B95" s="143" t="s">
        <v>111</v>
      </c>
      <c r="C95" s="85" t="s">
        <v>140</v>
      </c>
      <c r="D95" s="77" t="s">
        <v>32</v>
      </c>
      <c r="E95" s="77" t="s">
        <v>33</v>
      </c>
      <c r="F95" s="138">
        <v>1</v>
      </c>
      <c r="G95" s="140">
        <v>430</v>
      </c>
      <c r="H95" s="164" t="s">
        <v>141</v>
      </c>
    </row>
    <row r="96" s="128" customFormat="1" ht="20" customHeight="1" spans="1:8">
      <c r="A96" s="85">
        <v>77</v>
      </c>
      <c r="B96" s="143" t="s">
        <v>50</v>
      </c>
      <c r="C96" s="85" t="s">
        <v>142</v>
      </c>
      <c r="D96" s="77" t="s">
        <v>35</v>
      </c>
      <c r="E96" s="77" t="s">
        <v>33</v>
      </c>
      <c r="F96" s="138">
        <v>3</v>
      </c>
      <c r="G96" s="146">
        <v>1290</v>
      </c>
      <c r="H96" s="165" t="s">
        <v>143</v>
      </c>
    </row>
    <row r="97" s="128" customFormat="1" ht="20" customHeight="1" spans="1:8">
      <c r="A97" s="163"/>
      <c r="B97" s="85"/>
      <c r="C97" s="139" t="s">
        <v>144</v>
      </c>
      <c r="D97" s="77" t="s">
        <v>32</v>
      </c>
      <c r="E97" s="77" t="s">
        <v>49</v>
      </c>
      <c r="F97" s="138"/>
      <c r="G97" s="140"/>
      <c r="H97" s="165"/>
    </row>
    <row r="98" s="128" customFormat="1" ht="20" customHeight="1" spans="1:8">
      <c r="A98" s="163"/>
      <c r="B98" s="85"/>
      <c r="C98" s="83" t="s">
        <v>145</v>
      </c>
      <c r="D98" s="85" t="s">
        <v>35</v>
      </c>
      <c r="E98" s="85" t="s">
        <v>146</v>
      </c>
      <c r="F98" s="166"/>
      <c r="G98" s="167"/>
      <c r="H98" s="164"/>
    </row>
    <row r="99" s="128" customFormat="1" ht="29" customHeight="1" spans="1:8">
      <c r="A99" s="69">
        <v>78</v>
      </c>
      <c r="B99" s="143" t="s">
        <v>50</v>
      </c>
      <c r="C99" s="83" t="s">
        <v>147</v>
      </c>
      <c r="D99" s="85" t="s">
        <v>32</v>
      </c>
      <c r="E99" s="85" t="s">
        <v>33</v>
      </c>
      <c r="F99" s="166">
        <v>1</v>
      </c>
      <c r="G99" s="159">
        <v>400</v>
      </c>
      <c r="H99" s="148" t="s">
        <v>148</v>
      </c>
    </row>
    <row r="100" s="128" customFormat="1" ht="29" customHeight="1" spans="1:8">
      <c r="A100" s="69">
        <v>79</v>
      </c>
      <c r="B100" s="143" t="s">
        <v>73</v>
      </c>
      <c r="C100" s="85" t="s">
        <v>149</v>
      </c>
      <c r="D100" s="77" t="s">
        <v>32</v>
      </c>
      <c r="E100" s="77" t="s">
        <v>33</v>
      </c>
      <c r="F100" s="138">
        <v>1</v>
      </c>
      <c r="G100" s="140">
        <v>430</v>
      </c>
      <c r="H100" s="168" t="s">
        <v>150</v>
      </c>
    </row>
    <row r="101" s="128" customFormat="1" ht="29" customHeight="1" spans="1:9">
      <c r="A101" s="69">
        <v>80</v>
      </c>
      <c r="B101" s="139" t="s">
        <v>73</v>
      </c>
      <c r="C101" s="139" t="s">
        <v>151</v>
      </c>
      <c r="D101" s="139" t="s">
        <v>32</v>
      </c>
      <c r="E101" s="139" t="s">
        <v>33</v>
      </c>
      <c r="F101" s="139">
        <v>1</v>
      </c>
      <c r="G101" s="159">
        <v>400</v>
      </c>
      <c r="H101" s="169" t="s">
        <v>152</v>
      </c>
      <c r="I101" s="128" t="s">
        <v>153</v>
      </c>
    </row>
    <row r="102" s="128" customFormat="1" ht="29" customHeight="1" spans="1:9">
      <c r="A102" s="69">
        <v>81</v>
      </c>
      <c r="B102" s="139" t="s">
        <v>73</v>
      </c>
      <c r="C102" s="139" t="s">
        <v>154</v>
      </c>
      <c r="D102" s="139" t="s">
        <v>32</v>
      </c>
      <c r="E102" s="139" t="s">
        <v>33</v>
      </c>
      <c r="F102" s="139">
        <v>1</v>
      </c>
      <c r="G102" s="159">
        <v>400</v>
      </c>
      <c r="H102" s="148" t="s">
        <v>155</v>
      </c>
      <c r="I102" s="128" t="s">
        <v>156</v>
      </c>
    </row>
    <row r="103" s="128" customFormat="1" ht="22" customHeight="1" spans="1:8">
      <c r="A103" s="69">
        <v>82</v>
      </c>
      <c r="B103" s="139" t="s">
        <v>50</v>
      </c>
      <c r="C103" s="139" t="s">
        <v>157</v>
      </c>
      <c r="D103" s="139" t="s">
        <v>35</v>
      </c>
      <c r="E103" s="139" t="s">
        <v>33</v>
      </c>
      <c r="F103" s="139">
        <v>2</v>
      </c>
      <c r="G103" s="140">
        <v>860</v>
      </c>
      <c r="H103" s="169" t="s">
        <v>158</v>
      </c>
    </row>
    <row r="104" s="128" customFormat="1" ht="20" customHeight="1" spans="1:8">
      <c r="A104" s="69"/>
      <c r="B104" s="139"/>
      <c r="C104" s="139" t="s">
        <v>159</v>
      </c>
      <c r="D104" s="139" t="s">
        <v>35</v>
      </c>
      <c r="E104" s="139" t="s">
        <v>41</v>
      </c>
      <c r="F104" s="139"/>
      <c r="G104" s="139"/>
      <c r="H104" s="169"/>
    </row>
    <row r="105" s="128" customFormat="1" ht="23" customHeight="1" spans="1:8">
      <c r="A105" s="69">
        <v>83</v>
      </c>
      <c r="B105" s="139" t="s">
        <v>111</v>
      </c>
      <c r="C105" s="139" t="s">
        <v>160</v>
      </c>
      <c r="D105" s="77" t="s">
        <v>35</v>
      </c>
      <c r="E105" s="86" t="s">
        <v>33</v>
      </c>
      <c r="F105" s="138">
        <v>1</v>
      </c>
      <c r="G105" s="140">
        <v>430</v>
      </c>
      <c r="H105" s="170" t="s">
        <v>161</v>
      </c>
    </row>
    <row r="106" s="128" customFormat="1" ht="22" customHeight="1" spans="1:8">
      <c r="A106" s="69">
        <v>84</v>
      </c>
      <c r="B106" s="143" t="s">
        <v>73</v>
      </c>
      <c r="C106" s="83" t="s">
        <v>162</v>
      </c>
      <c r="D106" s="85" t="s">
        <v>35</v>
      </c>
      <c r="E106" s="85" t="s">
        <v>33</v>
      </c>
      <c r="F106" s="166">
        <v>1</v>
      </c>
      <c r="G106" s="140">
        <v>400</v>
      </c>
      <c r="H106" s="148" t="s">
        <v>163</v>
      </c>
    </row>
    <row r="107" s="128" customFormat="1" ht="29" customHeight="1" spans="1:8">
      <c r="A107" s="69">
        <v>85</v>
      </c>
      <c r="B107" s="139" t="s">
        <v>30</v>
      </c>
      <c r="C107" s="139" t="s">
        <v>164</v>
      </c>
      <c r="D107" s="77" t="s">
        <v>35</v>
      </c>
      <c r="E107" s="86" t="s">
        <v>33</v>
      </c>
      <c r="F107" s="138">
        <v>1</v>
      </c>
      <c r="G107" s="140">
        <v>400</v>
      </c>
      <c r="H107" s="148" t="s">
        <v>165</v>
      </c>
    </row>
    <row r="108" s="128" customFormat="1" ht="27" customHeight="1" spans="1:8">
      <c r="A108" s="69">
        <v>86</v>
      </c>
      <c r="B108" s="139" t="s">
        <v>50</v>
      </c>
      <c r="C108" s="139" t="s">
        <v>166</v>
      </c>
      <c r="D108" s="77" t="s">
        <v>35</v>
      </c>
      <c r="E108" s="86" t="s">
        <v>33</v>
      </c>
      <c r="F108" s="138">
        <v>1</v>
      </c>
      <c r="G108" s="140">
        <v>430</v>
      </c>
      <c r="H108" s="148" t="s">
        <v>167</v>
      </c>
    </row>
    <row r="109" s="128" customFormat="1" ht="33" customHeight="1" spans="1:8">
      <c r="A109" s="69">
        <v>87</v>
      </c>
      <c r="B109" s="139" t="s">
        <v>73</v>
      </c>
      <c r="C109" s="139" t="s">
        <v>168</v>
      </c>
      <c r="D109" s="77" t="s">
        <v>35</v>
      </c>
      <c r="E109" s="86" t="s">
        <v>33</v>
      </c>
      <c r="F109" s="138">
        <v>1</v>
      </c>
      <c r="G109" s="140">
        <v>430</v>
      </c>
      <c r="H109" s="148" t="s">
        <v>169</v>
      </c>
    </row>
    <row r="110" s="128" customFormat="1" ht="41" customHeight="1" spans="1:9">
      <c r="A110" s="69">
        <v>88</v>
      </c>
      <c r="B110" s="139" t="s">
        <v>111</v>
      </c>
      <c r="C110" s="139" t="s">
        <v>170</v>
      </c>
      <c r="D110" s="77" t="s">
        <v>32</v>
      </c>
      <c r="E110" s="86" t="s">
        <v>33</v>
      </c>
      <c r="F110" s="138">
        <v>1</v>
      </c>
      <c r="G110" s="140">
        <v>430</v>
      </c>
      <c r="H110" s="148" t="s">
        <v>171</v>
      </c>
      <c r="I110" s="128" t="s">
        <v>172</v>
      </c>
    </row>
    <row r="111" s="128" customFormat="1" customHeight="1" spans="1:8">
      <c r="A111" s="171" t="s">
        <v>13</v>
      </c>
      <c r="B111" s="172"/>
      <c r="C111" s="173"/>
      <c r="D111" s="174"/>
      <c r="E111" s="175"/>
      <c r="F111" s="176">
        <f>SUM(F3:F110)</f>
        <v>108</v>
      </c>
      <c r="G111" s="176">
        <f>SUM(G3:G110)</f>
        <v>43200</v>
      </c>
      <c r="H111" s="177"/>
    </row>
    <row r="112" s="128" customFormat="1" customHeight="1" spans="1:8">
      <c r="A112" s="131"/>
      <c r="B112" s="132"/>
      <c r="C112" s="133"/>
      <c r="D112" s="134"/>
      <c r="E112" s="135"/>
      <c r="F112" s="135"/>
      <c r="G112" s="134"/>
      <c r="H112" s="131"/>
    </row>
    <row r="113" s="130" customFormat="1" customHeight="1" spans="1:8">
      <c r="A113" s="131"/>
      <c r="B113" s="132"/>
      <c r="C113" s="133"/>
      <c r="D113" s="134"/>
      <c r="E113" s="135"/>
      <c r="F113" s="135"/>
      <c r="G113" s="134"/>
      <c r="H113" s="131"/>
    </row>
    <row r="114" s="130" customFormat="1" customHeight="1" spans="1:8">
      <c r="A114" s="131"/>
      <c r="B114" s="132"/>
      <c r="C114" s="133"/>
      <c r="D114" s="134"/>
      <c r="E114" s="135"/>
      <c r="F114" s="135"/>
      <c r="G114" s="134"/>
      <c r="H114" s="131"/>
    </row>
    <row r="115" s="130" customFormat="1" customHeight="1" spans="1:8">
      <c r="A115" s="131"/>
      <c r="B115" s="132"/>
      <c r="C115" s="133"/>
      <c r="D115" s="134"/>
      <c r="E115" s="135"/>
      <c r="F115" s="135"/>
      <c r="G115" s="134"/>
      <c r="H115" s="131"/>
    </row>
  </sheetData>
  <mergeCells count="5">
    <mergeCell ref="A1:H1"/>
    <mergeCell ref="A111:B111"/>
    <mergeCell ref="H93:H94"/>
    <mergeCell ref="H96:H98"/>
    <mergeCell ref="H103:H104"/>
  </mergeCells>
  <conditionalFormatting sqref="C98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99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503472222222222" right="0.503472222222222" top="0.554861111111111" bottom="0.554861111111111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workbookViewId="0">
      <selection activeCell="G1" sqref="G$1:G$1048576"/>
    </sheetView>
  </sheetViews>
  <sheetFormatPr defaultColWidth="9" defaultRowHeight="13.5" outlineLevelCol="7"/>
  <cols>
    <col min="1" max="1" width="6.375" style="89" customWidth="1"/>
    <col min="2" max="2" width="9.875" style="89" customWidth="1"/>
    <col min="3" max="4" width="11.625" style="89" customWidth="1"/>
    <col min="5" max="5" width="8.125" style="89" customWidth="1"/>
    <col min="6" max="6" width="10.875" style="89" customWidth="1"/>
    <col min="7" max="7" width="15" style="89" customWidth="1"/>
    <col min="8" max="8" width="13.875" style="91" customWidth="1"/>
    <col min="9" max="16384" width="9" style="89"/>
  </cols>
  <sheetData>
    <row r="1" s="89" customFormat="1" ht="22.5" spans="1:8">
      <c r="A1" s="92" t="s">
        <v>173</v>
      </c>
      <c r="B1" s="92"/>
      <c r="C1" s="92"/>
      <c r="D1" s="92"/>
      <c r="E1" s="92"/>
      <c r="F1" s="92"/>
      <c r="G1" s="92"/>
      <c r="H1" s="91"/>
    </row>
    <row r="2" s="89" customFormat="1" ht="22.5" hidden="1" spans="1:8">
      <c r="A2" s="93" t="s">
        <v>174</v>
      </c>
      <c r="B2" s="93"/>
      <c r="C2" s="92"/>
      <c r="D2" s="92"/>
      <c r="E2" s="92"/>
      <c r="F2" s="92"/>
      <c r="G2" s="94"/>
      <c r="H2" s="91"/>
    </row>
    <row r="3" s="89" customFormat="1" ht="24" customHeight="1" spans="1:8">
      <c r="A3" s="95" t="s">
        <v>2</v>
      </c>
      <c r="B3" s="95" t="s">
        <v>23</v>
      </c>
      <c r="C3" s="96" t="s">
        <v>175</v>
      </c>
      <c r="D3" s="96" t="s">
        <v>176</v>
      </c>
      <c r="E3" s="96" t="s">
        <v>177</v>
      </c>
      <c r="F3" s="96" t="s">
        <v>178</v>
      </c>
      <c r="G3" s="95" t="s">
        <v>29</v>
      </c>
      <c r="H3" s="91"/>
    </row>
    <row r="4" s="89" customFormat="1" ht="18" customHeight="1" spans="1:8">
      <c r="A4" s="97">
        <f>MAX(A$3:A3)+1</f>
        <v>1</v>
      </c>
      <c r="B4" s="98" t="s">
        <v>179</v>
      </c>
      <c r="C4" s="98" t="s">
        <v>180</v>
      </c>
      <c r="D4" s="99" t="s">
        <v>33</v>
      </c>
      <c r="E4" s="98">
        <v>1</v>
      </c>
      <c r="F4" s="7">
        <v>430</v>
      </c>
      <c r="G4" s="99" t="s">
        <v>181</v>
      </c>
      <c r="H4" s="91"/>
    </row>
    <row r="5" s="89" customFormat="1" ht="18" customHeight="1" spans="1:8">
      <c r="A5" s="100">
        <f>MAX(A$3:A4)+1</f>
        <v>2</v>
      </c>
      <c r="B5" s="101" t="s">
        <v>179</v>
      </c>
      <c r="C5" s="101" t="s">
        <v>182</v>
      </c>
      <c r="D5" s="102" t="s">
        <v>33</v>
      </c>
      <c r="E5" s="101">
        <v>2</v>
      </c>
      <c r="F5" s="101">
        <v>800</v>
      </c>
      <c r="G5" s="102" t="s">
        <v>181</v>
      </c>
      <c r="H5" s="91"/>
    </row>
    <row r="6" s="89" customFormat="1" ht="18" customHeight="1" spans="1:8">
      <c r="A6" s="100"/>
      <c r="B6" s="101"/>
      <c r="C6" s="101" t="s">
        <v>183</v>
      </c>
      <c r="D6" s="102" t="s">
        <v>49</v>
      </c>
      <c r="E6" s="101"/>
      <c r="F6" s="101"/>
      <c r="G6" s="102"/>
      <c r="H6" s="91"/>
    </row>
    <row r="7" s="89" customFormat="1" ht="18" customHeight="1" spans="1:8">
      <c r="A7" s="97">
        <f>MAX(A$3:A6)+1</f>
        <v>3</v>
      </c>
      <c r="B7" s="98" t="s">
        <v>179</v>
      </c>
      <c r="C7" s="98" t="s">
        <v>184</v>
      </c>
      <c r="D7" s="99" t="s">
        <v>33</v>
      </c>
      <c r="E7" s="98">
        <v>1</v>
      </c>
      <c r="F7" s="100">
        <v>400</v>
      </c>
      <c r="G7" s="99" t="s">
        <v>181</v>
      </c>
      <c r="H7" s="91"/>
    </row>
    <row r="8" s="89" customFormat="1" ht="18" customHeight="1" spans="1:8">
      <c r="A8" s="97">
        <f>MAX(A$3:A7)+1</f>
        <v>4</v>
      </c>
      <c r="B8" s="98" t="s">
        <v>179</v>
      </c>
      <c r="C8" s="98" t="s">
        <v>185</v>
      </c>
      <c r="D8" s="99" t="s">
        <v>33</v>
      </c>
      <c r="E8" s="98">
        <v>1</v>
      </c>
      <c r="F8" s="100">
        <v>400</v>
      </c>
      <c r="G8" s="99" t="s">
        <v>181</v>
      </c>
      <c r="H8" s="91"/>
    </row>
    <row r="9" s="89" customFormat="1" ht="18" customHeight="1" spans="1:8">
      <c r="A9" s="97">
        <f>MAX(A$3:A8)+1</f>
        <v>5</v>
      </c>
      <c r="B9" s="98" t="s">
        <v>179</v>
      </c>
      <c r="C9" s="98" t="s">
        <v>186</v>
      </c>
      <c r="D9" s="99" t="s">
        <v>33</v>
      </c>
      <c r="E9" s="98">
        <v>1</v>
      </c>
      <c r="F9" s="100">
        <v>400</v>
      </c>
      <c r="G9" s="99" t="s">
        <v>181</v>
      </c>
      <c r="H9" s="91"/>
    </row>
    <row r="10" s="89" customFormat="1" ht="18" customHeight="1" spans="1:8">
      <c r="A10" s="97">
        <f>MAX(A$3:A9)+1</f>
        <v>6</v>
      </c>
      <c r="B10" s="101" t="s">
        <v>179</v>
      </c>
      <c r="C10" s="101" t="s">
        <v>187</v>
      </c>
      <c r="D10" s="102" t="s">
        <v>33</v>
      </c>
      <c r="E10" s="101">
        <v>1</v>
      </c>
      <c r="F10" s="7">
        <v>430</v>
      </c>
      <c r="G10" s="102" t="s">
        <v>181</v>
      </c>
      <c r="H10" s="91"/>
    </row>
    <row r="11" s="89" customFormat="1" ht="18" customHeight="1" spans="1:8">
      <c r="A11" s="97">
        <f>MAX(A$3:A10)+1</f>
        <v>7</v>
      </c>
      <c r="B11" s="98" t="s">
        <v>179</v>
      </c>
      <c r="C11" s="98" t="s">
        <v>188</v>
      </c>
      <c r="D11" s="99" t="s">
        <v>33</v>
      </c>
      <c r="E11" s="98">
        <v>1</v>
      </c>
      <c r="F11" s="7">
        <v>430</v>
      </c>
      <c r="G11" s="99" t="s">
        <v>181</v>
      </c>
      <c r="H11" s="91"/>
    </row>
    <row r="12" s="89" customFormat="1" ht="18" customHeight="1" spans="1:8">
      <c r="A12" s="97">
        <f>MAX(A$3:A11)+1</f>
        <v>8</v>
      </c>
      <c r="B12" s="98" t="s">
        <v>179</v>
      </c>
      <c r="C12" s="98" t="s">
        <v>189</v>
      </c>
      <c r="D12" s="99" t="s">
        <v>33</v>
      </c>
      <c r="E12" s="98">
        <v>1</v>
      </c>
      <c r="F12" s="7">
        <v>430</v>
      </c>
      <c r="G12" s="99" t="s">
        <v>181</v>
      </c>
      <c r="H12" s="91"/>
    </row>
    <row r="13" s="89" customFormat="1" ht="18" customHeight="1" spans="1:8">
      <c r="A13" s="97">
        <f>MAX(A$3:A12)+1</f>
        <v>9</v>
      </c>
      <c r="B13" s="98" t="s">
        <v>179</v>
      </c>
      <c r="C13" s="98" t="s">
        <v>190</v>
      </c>
      <c r="D13" s="98" t="s">
        <v>33</v>
      </c>
      <c r="E13" s="98">
        <v>1</v>
      </c>
      <c r="F13" s="7">
        <v>430</v>
      </c>
      <c r="G13" s="99" t="s">
        <v>181</v>
      </c>
      <c r="H13" s="91"/>
    </row>
    <row r="14" s="89" customFormat="1" ht="18" customHeight="1" spans="1:8">
      <c r="A14" s="97">
        <f>MAX(A$3:A13)+1</f>
        <v>10</v>
      </c>
      <c r="B14" s="98" t="s">
        <v>179</v>
      </c>
      <c r="C14" s="98" t="s">
        <v>191</v>
      </c>
      <c r="D14" s="98" t="s">
        <v>33</v>
      </c>
      <c r="E14" s="98">
        <v>1</v>
      </c>
      <c r="F14" s="7">
        <v>430</v>
      </c>
      <c r="G14" s="99" t="s">
        <v>181</v>
      </c>
      <c r="H14" s="91"/>
    </row>
    <row r="15" s="89" customFormat="1" ht="18" customHeight="1" spans="1:8">
      <c r="A15" s="97">
        <f>MAX(A$3:A14)+1</f>
        <v>11</v>
      </c>
      <c r="B15" s="98" t="s">
        <v>179</v>
      </c>
      <c r="C15" s="98" t="s">
        <v>192</v>
      </c>
      <c r="D15" s="98" t="s">
        <v>33</v>
      </c>
      <c r="E15" s="98">
        <v>1</v>
      </c>
      <c r="F15" s="7">
        <v>430</v>
      </c>
      <c r="G15" s="99" t="s">
        <v>181</v>
      </c>
      <c r="H15" s="91"/>
    </row>
    <row r="16" s="89" customFormat="1" ht="18" customHeight="1" spans="1:8">
      <c r="A16" s="97">
        <f>MAX(A$3:A15)+1</f>
        <v>12</v>
      </c>
      <c r="B16" s="98" t="s">
        <v>179</v>
      </c>
      <c r="C16" s="98" t="s">
        <v>193</v>
      </c>
      <c r="D16" s="98" t="s">
        <v>33</v>
      </c>
      <c r="E16" s="98">
        <v>1</v>
      </c>
      <c r="F16" s="7">
        <v>430</v>
      </c>
      <c r="G16" s="99" t="s">
        <v>181</v>
      </c>
      <c r="H16" s="91"/>
    </row>
    <row r="17" s="89" customFormat="1" ht="18" customHeight="1" spans="1:8">
      <c r="A17" s="97">
        <f>MAX(A$3:A16)+1</f>
        <v>13</v>
      </c>
      <c r="B17" s="98" t="s">
        <v>179</v>
      </c>
      <c r="C17" s="101" t="s">
        <v>194</v>
      </c>
      <c r="D17" s="98" t="s">
        <v>33</v>
      </c>
      <c r="E17" s="101">
        <v>1</v>
      </c>
      <c r="F17" s="7">
        <v>430</v>
      </c>
      <c r="G17" s="99" t="s">
        <v>181</v>
      </c>
      <c r="H17" s="91"/>
    </row>
    <row r="18" s="89" customFormat="1" ht="18" customHeight="1" spans="1:8">
      <c r="A18" s="97">
        <f>MAX(A$3:A17)+1</f>
        <v>14</v>
      </c>
      <c r="B18" s="98" t="s">
        <v>179</v>
      </c>
      <c r="C18" s="98" t="s">
        <v>195</v>
      </c>
      <c r="D18" s="98" t="s">
        <v>33</v>
      </c>
      <c r="E18" s="98">
        <v>1</v>
      </c>
      <c r="F18" s="7">
        <v>430</v>
      </c>
      <c r="G18" s="99" t="s">
        <v>181</v>
      </c>
      <c r="H18" s="91"/>
    </row>
    <row r="19" s="89" customFormat="1" ht="18" customHeight="1" spans="1:8">
      <c r="A19" s="97">
        <f>MAX(A$3:A18)+1</f>
        <v>15</v>
      </c>
      <c r="B19" s="98" t="s">
        <v>179</v>
      </c>
      <c r="C19" s="98" t="s">
        <v>196</v>
      </c>
      <c r="D19" s="98" t="s">
        <v>33</v>
      </c>
      <c r="E19" s="98">
        <v>1</v>
      </c>
      <c r="F19" s="100">
        <v>400</v>
      </c>
      <c r="G19" s="99" t="s">
        <v>181</v>
      </c>
      <c r="H19" s="91"/>
    </row>
    <row r="20" s="89" customFormat="1" ht="18" customHeight="1" spans="1:8">
      <c r="A20" s="97">
        <f>MAX(A$3:A19)+1</f>
        <v>16</v>
      </c>
      <c r="B20" s="98" t="s">
        <v>179</v>
      </c>
      <c r="C20" s="98" t="s">
        <v>197</v>
      </c>
      <c r="D20" s="98" t="s">
        <v>33</v>
      </c>
      <c r="E20" s="98">
        <v>1</v>
      </c>
      <c r="F20" s="7">
        <v>430</v>
      </c>
      <c r="G20" s="99" t="s">
        <v>181</v>
      </c>
      <c r="H20" s="103"/>
    </row>
    <row r="21" s="89" customFormat="1" ht="18" customHeight="1" spans="1:8">
      <c r="A21" s="97">
        <f>MAX(A$3:A20)+1</f>
        <v>17</v>
      </c>
      <c r="B21" s="98" t="s">
        <v>179</v>
      </c>
      <c r="C21" s="98" t="s">
        <v>198</v>
      </c>
      <c r="D21" s="98" t="s">
        <v>33</v>
      </c>
      <c r="E21" s="98">
        <v>1</v>
      </c>
      <c r="F21" s="7">
        <v>430</v>
      </c>
      <c r="G21" s="99" t="s">
        <v>181</v>
      </c>
      <c r="H21" s="91"/>
    </row>
    <row r="22" s="89" customFormat="1" ht="18" customHeight="1" spans="1:8">
      <c r="A22" s="97">
        <f>MAX(A$3:A21)+1</f>
        <v>18</v>
      </c>
      <c r="B22" s="98" t="s">
        <v>179</v>
      </c>
      <c r="C22" s="98" t="s">
        <v>199</v>
      </c>
      <c r="D22" s="98" t="s">
        <v>33</v>
      </c>
      <c r="E22" s="98">
        <v>1</v>
      </c>
      <c r="F22" s="7">
        <v>430</v>
      </c>
      <c r="G22" s="99" t="s">
        <v>181</v>
      </c>
      <c r="H22" s="91"/>
    </row>
    <row r="23" s="89" customFormat="1" ht="18" customHeight="1" spans="1:8">
      <c r="A23" s="97">
        <f>MAX(A$3:A22)+1</f>
        <v>19</v>
      </c>
      <c r="B23" s="104" t="s">
        <v>179</v>
      </c>
      <c r="C23" s="105" t="s">
        <v>200</v>
      </c>
      <c r="D23" s="7" t="s">
        <v>33</v>
      </c>
      <c r="E23" s="106">
        <v>1</v>
      </c>
      <c r="F23" s="7">
        <v>430</v>
      </c>
      <c r="G23" s="106" t="s">
        <v>181</v>
      </c>
      <c r="H23" s="91"/>
    </row>
    <row r="24" s="89" customFormat="1" ht="18" customHeight="1" spans="1:8">
      <c r="A24" s="97">
        <f>MAX(A$3:A23)+1</f>
        <v>20</v>
      </c>
      <c r="B24" s="104" t="s">
        <v>179</v>
      </c>
      <c r="C24" s="105" t="s">
        <v>201</v>
      </c>
      <c r="D24" s="7" t="s">
        <v>33</v>
      </c>
      <c r="E24" s="106">
        <v>1</v>
      </c>
      <c r="F24" s="106">
        <v>380</v>
      </c>
      <c r="G24" s="106" t="s">
        <v>181</v>
      </c>
      <c r="H24" s="91"/>
    </row>
    <row r="25" s="89" customFormat="1" ht="18" customHeight="1" spans="1:8">
      <c r="A25" s="97">
        <f>MAX(A$3:A24)+1</f>
        <v>21</v>
      </c>
      <c r="B25" s="104" t="s">
        <v>179</v>
      </c>
      <c r="C25" s="105" t="s">
        <v>202</v>
      </c>
      <c r="D25" s="7" t="s">
        <v>33</v>
      </c>
      <c r="E25" s="106">
        <v>1</v>
      </c>
      <c r="F25" s="7">
        <v>430</v>
      </c>
      <c r="G25" s="106" t="s">
        <v>181</v>
      </c>
      <c r="H25" s="91"/>
    </row>
    <row r="26" s="89" customFormat="1" ht="18" customHeight="1" spans="1:8">
      <c r="A26" s="97">
        <f>MAX(A$3:A25)+1</f>
        <v>22</v>
      </c>
      <c r="B26" s="104" t="s">
        <v>179</v>
      </c>
      <c r="C26" s="105" t="s">
        <v>203</v>
      </c>
      <c r="D26" s="7" t="s">
        <v>33</v>
      </c>
      <c r="E26" s="106">
        <v>1</v>
      </c>
      <c r="F26" s="106">
        <v>380</v>
      </c>
      <c r="G26" s="7" t="s">
        <v>181</v>
      </c>
      <c r="H26" s="91"/>
    </row>
    <row r="27" s="89" customFormat="1" ht="18" customHeight="1" spans="1:8">
      <c r="A27" s="97">
        <f>MAX(A$3:A26)+1</f>
        <v>23</v>
      </c>
      <c r="B27" s="104" t="s">
        <v>179</v>
      </c>
      <c r="C27" s="105" t="s">
        <v>204</v>
      </c>
      <c r="D27" s="7" t="s">
        <v>33</v>
      </c>
      <c r="E27" s="106">
        <v>1</v>
      </c>
      <c r="F27" s="106">
        <v>380</v>
      </c>
      <c r="G27" s="7" t="s">
        <v>181</v>
      </c>
      <c r="H27" s="91"/>
    </row>
    <row r="28" s="89" customFormat="1" ht="18" customHeight="1" spans="1:8">
      <c r="A28" s="97">
        <f>MAX(A$3:A27)+1</f>
        <v>24</v>
      </c>
      <c r="B28" s="104" t="s">
        <v>179</v>
      </c>
      <c r="C28" s="105" t="s">
        <v>205</v>
      </c>
      <c r="D28" s="7" t="s">
        <v>33</v>
      </c>
      <c r="E28" s="106">
        <v>1</v>
      </c>
      <c r="F28" s="106">
        <v>380</v>
      </c>
      <c r="G28" s="7" t="s">
        <v>206</v>
      </c>
      <c r="H28" s="91"/>
    </row>
    <row r="29" s="89" customFormat="1" ht="18" customHeight="1" spans="1:8">
      <c r="A29" s="97">
        <f>MAX(A$3:A28)+1</f>
        <v>25</v>
      </c>
      <c r="B29" s="107" t="s">
        <v>179</v>
      </c>
      <c r="C29" s="107" t="s">
        <v>207</v>
      </c>
      <c r="D29" s="107" t="s">
        <v>33</v>
      </c>
      <c r="E29" s="108">
        <v>1</v>
      </c>
      <c r="F29" s="107">
        <v>380</v>
      </c>
      <c r="G29" s="7" t="s">
        <v>181</v>
      </c>
      <c r="H29" s="109"/>
    </row>
    <row r="30" s="89" customFormat="1" ht="18" customHeight="1" spans="1:8">
      <c r="A30" s="97">
        <f>MAX(A$3:A29)+1</f>
        <v>26</v>
      </c>
      <c r="B30" s="107" t="s">
        <v>179</v>
      </c>
      <c r="C30" s="107" t="s">
        <v>208</v>
      </c>
      <c r="D30" s="107" t="s">
        <v>33</v>
      </c>
      <c r="E30" s="108">
        <v>1</v>
      </c>
      <c r="F30" s="107">
        <v>280</v>
      </c>
      <c r="G30" s="107" t="s">
        <v>181</v>
      </c>
      <c r="H30" s="109"/>
    </row>
    <row r="31" s="89" customFormat="1" ht="18" customHeight="1" spans="1:8">
      <c r="A31" s="106">
        <f>MAX(A$3:A30)+1</f>
        <v>27</v>
      </c>
      <c r="B31" s="104" t="s">
        <v>179</v>
      </c>
      <c r="C31" s="105" t="s">
        <v>209</v>
      </c>
      <c r="D31" s="7" t="s">
        <v>33</v>
      </c>
      <c r="E31" s="106">
        <v>2</v>
      </c>
      <c r="F31" s="106">
        <v>760</v>
      </c>
      <c r="G31" s="7" t="s">
        <v>181</v>
      </c>
      <c r="H31" s="91"/>
    </row>
    <row r="32" s="89" customFormat="1" ht="18" customHeight="1" spans="1:8">
      <c r="A32" s="106"/>
      <c r="B32" s="104"/>
      <c r="C32" s="105" t="s">
        <v>210</v>
      </c>
      <c r="D32" s="7" t="s">
        <v>49</v>
      </c>
      <c r="E32" s="106"/>
      <c r="F32" s="106"/>
      <c r="G32" s="7"/>
      <c r="H32" s="91"/>
    </row>
    <row r="33" s="89" customFormat="1" ht="18" customHeight="1" spans="1:8">
      <c r="A33" s="106">
        <f>MAX(A$3:A32)+1</f>
        <v>28</v>
      </c>
      <c r="B33" s="110" t="s">
        <v>179</v>
      </c>
      <c r="C33" s="110" t="s">
        <v>211</v>
      </c>
      <c r="D33" s="110" t="s">
        <v>212</v>
      </c>
      <c r="E33" s="111">
        <v>1</v>
      </c>
      <c r="F33" s="106">
        <v>280</v>
      </c>
      <c r="G33" s="7" t="s">
        <v>181</v>
      </c>
      <c r="H33" s="91"/>
    </row>
    <row r="34" s="89" customFormat="1" ht="18" customHeight="1" spans="1:8">
      <c r="A34" s="97">
        <f>MAX(A$3:A33)+1</f>
        <v>29</v>
      </c>
      <c r="B34" s="112" t="s">
        <v>213</v>
      </c>
      <c r="C34" s="7" t="s">
        <v>214</v>
      </c>
      <c r="D34" s="7" t="s">
        <v>33</v>
      </c>
      <c r="E34" s="7">
        <v>1</v>
      </c>
      <c r="F34" s="7">
        <v>430</v>
      </c>
      <c r="G34" s="112" t="s">
        <v>215</v>
      </c>
      <c r="H34" s="91"/>
    </row>
    <row r="35" s="89" customFormat="1" ht="18" customHeight="1" spans="1:8">
      <c r="A35" s="97">
        <f>MAX(A$3:A34)+1</f>
        <v>30</v>
      </c>
      <c r="B35" s="112" t="s">
        <v>213</v>
      </c>
      <c r="C35" s="7" t="s">
        <v>216</v>
      </c>
      <c r="D35" s="7" t="s">
        <v>33</v>
      </c>
      <c r="E35" s="7">
        <v>1</v>
      </c>
      <c r="F35" s="7">
        <v>430</v>
      </c>
      <c r="G35" s="112" t="s">
        <v>215</v>
      </c>
      <c r="H35" s="91"/>
    </row>
    <row r="36" s="89" customFormat="1" ht="18" customHeight="1" spans="1:7">
      <c r="A36" s="97">
        <f>MAX(A$3:A35)+1</f>
        <v>31</v>
      </c>
      <c r="B36" s="112" t="s">
        <v>213</v>
      </c>
      <c r="C36" s="7" t="s">
        <v>217</v>
      </c>
      <c r="D36" s="7" t="s">
        <v>33</v>
      </c>
      <c r="E36" s="7">
        <v>3</v>
      </c>
      <c r="F36" s="107">
        <v>1200</v>
      </c>
      <c r="G36" s="112" t="s">
        <v>215</v>
      </c>
    </row>
    <row r="37" s="89" customFormat="1" ht="18" customHeight="1" spans="1:7">
      <c r="A37" s="97"/>
      <c r="B37" s="112"/>
      <c r="C37" s="7" t="s">
        <v>218</v>
      </c>
      <c r="D37" s="7" t="s">
        <v>146</v>
      </c>
      <c r="E37" s="7"/>
      <c r="F37" s="113"/>
      <c r="G37" s="112"/>
    </row>
    <row r="38" s="89" customFormat="1" ht="18" customHeight="1" spans="1:7">
      <c r="A38" s="97"/>
      <c r="B38" s="112"/>
      <c r="C38" s="7" t="s">
        <v>219</v>
      </c>
      <c r="D38" s="7" t="s">
        <v>146</v>
      </c>
      <c r="E38" s="7"/>
      <c r="F38" s="114"/>
      <c r="G38" s="112"/>
    </row>
    <row r="39" s="89" customFormat="1" ht="18" customHeight="1" spans="1:8">
      <c r="A39" s="97">
        <f>MAX(A$3:A38)+1</f>
        <v>32</v>
      </c>
      <c r="B39" s="112" t="s">
        <v>213</v>
      </c>
      <c r="C39" s="7" t="s">
        <v>220</v>
      </c>
      <c r="D39" s="7" t="s">
        <v>33</v>
      </c>
      <c r="E39" s="7">
        <v>1</v>
      </c>
      <c r="F39" s="7">
        <v>430</v>
      </c>
      <c r="G39" s="112" t="s">
        <v>215</v>
      </c>
      <c r="H39" s="91"/>
    </row>
    <row r="40" s="89" customFormat="1" ht="18" customHeight="1" spans="1:7">
      <c r="A40" s="115">
        <f>MAX(A$3:A39)+1</f>
        <v>33</v>
      </c>
      <c r="B40" s="107" t="s">
        <v>213</v>
      </c>
      <c r="C40" s="7" t="s">
        <v>221</v>
      </c>
      <c r="D40" s="7" t="s">
        <v>33</v>
      </c>
      <c r="E40" s="107">
        <v>1</v>
      </c>
      <c r="F40" s="107">
        <v>430</v>
      </c>
      <c r="G40" s="108" t="s">
        <v>181</v>
      </c>
    </row>
    <row r="41" s="89" customFormat="1" ht="18" customHeight="1" spans="1:8">
      <c r="A41" s="98">
        <f>MAX(A$3:A40)+1</f>
        <v>34</v>
      </c>
      <c r="B41" s="7" t="s">
        <v>213</v>
      </c>
      <c r="C41" s="7" t="s">
        <v>222</v>
      </c>
      <c r="D41" s="7" t="s">
        <v>33</v>
      </c>
      <c r="E41" s="7">
        <v>1</v>
      </c>
      <c r="F41" s="7">
        <v>430</v>
      </c>
      <c r="G41" s="106" t="s">
        <v>181</v>
      </c>
      <c r="H41" s="91"/>
    </row>
    <row r="42" s="89" customFormat="1" ht="18" customHeight="1" spans="1:7">
      <c r="A42" s="116">
        <f>MAX(A$3:A41)+1</f>
        <v>35</v>
      </c>
      <c r="B42" s="107" t="s">
        <v>213</v>
      </c>
      <c r="C42" s="7" t="s">
        <v>223</v>
      </c>
      <c r="D42" s="7" t="s">
        <v>33</v>
      </c>
      <c r="E42" s="107">
        <v>2</v>
      </c>
      <c r="F42" s="107">
        <v>760</v>
      </c>
      <c r="G42" s="108" t="s">
        <v>224</v>
      </c>
    </row>
    <row r="43" s="89" customFormat="1" ht="18" customHeight="1" spans="1:7">
      <c r="A43" s="117"/>
      <c r="B43" s="114"/>
      <c r="C43" s="7" t="s">
        <v>225</v>
      </c>
      <c r="D43" s="7" t="s">
        <v>49</v>
      </c>
      <c r="E43" s="114"/>
      <c r="F43" s="114"/>
      <c r="G43" s="118"/>
    </row>
    <row r="44" s="89" customFormat="1" ht="18" customHeight="1" spans="1:7">
      <c r="A44" s="98">
        <f>MAX(A$3:A43)+1</f>
        <v>36</v>
      </c>
      <c r="B44" s="7" t="s">
        <v>213</v>
      </c>
      <c r="C44" s="7" t="s">
        <v>226</v>
      </c>
      <c r="D44" s="7" t="s">
        <v>33</v>
      </c>
      <c r="E44" s="7">
        <v>1</v>
      </c>
      <c r="F44" s="7">
        <v>430</v>
      </c>
      <c r="G44" s="106" t="s">
        <v>181</v>
      </c>
    </row>
    <row r="45" s="89" customFormat="1" ht="18" customHeight="1" spans="1:7">
      <c r="A45" s="98">
        <f>MAX(A$3:A44)+1</f>
        <v>37</v>
      </c>
      <c r="B45" s="7" t="s">
        <v>213</v>
      </c>
      <c r="C45" s="7" t="s">
        <v>227</v>
      </c>
      <c r="D45" s="7" t="s">
        <v>33</v>
      </c>
      <c r="E45" s="7">
        <v>1</v>
      </c>
      <c r="F45" s="106">
        <v>380</v>
      </c>
      <c r="G45" s="106" t="s">
        <v>228</v>
      </c>
    </row>
    <row r="46" s="89" customFormat="1" ht="18" customHeight="1" spans="1:8">
      <c r="A46" s="98">
        <f>MAX(A$3:A45)+1</f>
        <v>38</v>
      </c>
      <c r="B46" s="119" t="s">
        <v>213</v>
      </c>
      <c r="C46" s="119" t="s">
        <v>229</v>
      </c>
      <c r="D46" s="119" t="s">
        <v>33</v>
      </c>
      <c r="E46" s="119">
        <v>1</v>
      </c>
      <c r="F46" s="7">
        <v>430</v>
      </c>
      <c r="G46" s="112" t="s">
        <v>181</v>
      </c>
      <c r="H46" s="91"/>
    </row>
    <row r="47" s="89" customFormat="1" ht="18" customHeight="1" spans="1:8">
      <c r="A47" s="98">
        <f>MAX(A$3:A46)+1</f>
        <v>39</v>
      </c>
      <c r="B47" s="104" t="s">
        <v>213</v>
      </c>
      <c r="C47" s="7" t="s">
        <v>230</v>
      </c>
      <c r="D47" s="7" t="s">
        <v>33</v>
      </c>
      <c r="E47" s="7">
        <v>1</v>
      </c>
      <c r="F47" s="100">
        <v>400</v>
      </c>
      <c r="G47" s="106" t="s">
        <v>231</v>
      </c>
      <c r="H47" s="91"/>
    </row>
    <row r="48" s="90" customFormat="1" ht="18" customHeight="1" spans="1:8">
      <c r="A48" s="120">
        <f>MAX(A$3:A47)+1</f>
        <v>40</v>
      </c>
      <c r="B48" s="120" t="s">
        <v>213</v>
      </c>
      <c r="C48" s="120" t="s">
        <v>232</v>
      </c>
      <c r="D48" s="120" t="s">
        <v>33</v>
      </c>
      <c r="E48" s="120">
        <v>2</v>
      </c>
      <c r="F48" s="120">
        <v>800</v>
      </c>
      <c r="G48" s="121" t="s">
        <v>181</v>
      </c>
      <c r="H48" s="122"/>
    </row>
    <row r="49" s="90" customFormat="1" ht="18" customHeight="1" spans="1:8">
      <c r="A49" s="120"/>
      <c r="B49" s="120"/>
      <c r="C49" s="120" t="s">
        <v>233</v>
      </c>
      <c r="D49" s="120" t="s">
        <v>234</v>
      </c>
      <c r="E49" s="120"/>
      <c r="F49" s="120"/>
      <c r="G49" s="121"/>
      <c r="H49" s="122" t="s">
        <v>235</v>
      </c>
    </row>
    <row r="50" s="89" customFormat="1" ht="18" customHeight="1" spans="1:8">
      <c r="A50" s="7">
        <f>MAX(A$3:A49)+1</f>
        <v>41</v>
      </c>
      <c r="B50" s="104" t="s">
        <v>213</v>
      </c>
      <c r="C50" s="7" t="s">
        <v>236</v>
      </c>
      <c r="D50" s="7" t="s">
        <v>33</v>
      </c>
      <c r="E50" s="7">
        <v>1</v>
      </c>
      <c r="F50" s="100">
        <v>400</v>
      </c>
      <c r="G50" s="106" t="s">
        <v>237</v>
      </c>
      <c r="H50" s="91"/>
    </row>
    <row r="51" s="89" customFormat="1" ht="18" customHeight="1" spans="1:8">
      <c r="A51" s="107">
        <f>MAX(A$3:A50)+1</f>
        <v>42</v>
      </c>
      <c r="B51" s="107" t="s">
        <v>213</v>
      </c>
      <c r="C51" s="7" t="s">
        <v>238</v>
      </c>
      <c r="D51" s="7" t="s">
        <v>33</v>
      </c>
      <c r="E51" s="107">
        <v>2</v>
      </c>
      <c r="F51" s="107">
        <v>800</v>
      </c>
      <c r="G51" s="108" t="s">
        <v>239</v>
      </c>
      <c r="H51" s="91"/>
    </row>
    <row r="52" s="89" customFormat="1" ht="18" customHeight="1" spans="1:8">
      <c r="A52" s="114"/>
      <c r="B52" s="114"/>
      <c r="C52" s="7" t="s">
        <v>240</v>
      </c>
      <c r="D52" s="7" t="s">
        <v>146</v>
      </c>
      <c r="E52" s="114"/>
      <c r="F52" s="114"/>
      <c r="G52" s="118"/>
      <c r="H52" s="91"/>
    </row>
    <row r="53" s="89" customFormat="1" ht="18" customHeight="1" spans="1:8">
      <c r="A53" s="107">
        <f>MAX(A$3:A52)+1</f>
        <v>43</v>
      </c>
      <c r="B53" s="123" t="s">
        <v>213</v>
      </c>
      <c r="C53" s="7" t="s">
        <v>241</v>
      </c>
      <c r="D53" s="7" t="s">
        <v>33</v>
      </c>
      <c r="E53" s="107">
        <v>2</v>
      </c>
      <c r="F53" s="107">
        <v>760</v>
      </c>
      <c r="G53" s="108" t="s">
        <v>242</v>
      </c>
      <c r="H53" s="91"/>
    </row>
    <row r="54" s="89" customFormat="1" ht="18" customHeight="1" spans="1:8">
      <c r="A54" s="114"/>
      <c r="B54" s="124"/>
      <c r="C54" s="7" t="s">
        <v>243</v>
      </c>
      <c r="D54" s="7" t="s">
        <v>49</v>
      </c>
      <c r="E54" s="114"/>
      <c r="F54" s="114"/>
      <c r="G54" s="118"/>
      <c r="H54" s="91"/>
    </row>
    <row r="55" s="89" customFormat="1" ht="18" customHeight="1" spans="1:8">
      <c r="A55" s="7">
        <f>MAX(A$3:A54)+1</f>
        <v>44</v>
      </c>
      <c r="B55" s="7" t="s">
        <v>213</v>
      </c>
      <c r="C55" s="7" t="s">
        <v>244</v>
      </c>
      <c r="D55" s="7" t="s">
        <v>33</v>
      </c>
      <c r="E55" s="7">
        <v>1</v>
      </c>
      <c r="F55" s="100">
        <v>400</v>
      </c>
      <c r="G55" s="106" t="s">
        <v>245</v>
      </c>
      <c r="H55" s="91"/>
    </row>
    <row r="56" s="89" customFormat="1" ht="18" customHeight="1" spans="1:8">
      <c r="A56" s="7">
        <f>MAX(A$3:A55)+1</f>
        <v>45</v>
      </c>
      <c r="B56" s="104" t="s">
        <v>213</v>
      </c>
      <c r="C56" s="7" t="s">
        <v>246</v>
      </c>
      <c r="D56" s="7" t="s">
        <v>33</v>
      </c>
      <c r="E56" s="7">
        <v>1</v>
      </c>
      <c r="F56" s="7">
        <v>430</v>
      </c>
      <c r="G56" s="76" t="s">
        <v>247</v>
      </c>
      <c r="H56" s="91"/>
    </row>
    <row r="57" s="89" customFormat="1" ht="18" customHeight="1" spans="1:8">
      <c r="A57" s="107">
        <f>MAX(A$3:A56)+1</f>
        <v>46</v>
      </c>
      <c r="B57" s="107" t="s">
        <v>213</v>
      </c>
      <c r="C57" s="7" t="s">
        <v>248</v>
      </c>
      <c r="D57" s="7" t="s">
        <v>33</v>
      </c>
      <c r="E57" s="106">
        <v>1</v>
      </c>
      <c r="F57" s="7">
        <v>400</v>
      </c>
      <c r="G57" s="107" t="s">
        <v>249</v>
      </c>
      <c r="H57" s="91"/>
    </row>
    <row r="58" s="89" customFormat="1" ht="18" customHeight="1" spans="1:8">
      <c r="A58" s="7">
        <f>MAX(A$3:A57)+1</f>
        <v>47</v>
      </c>
      <c r="B58" s="7" t="s">
        <v>213</v>
      </c>
      <c r="C58" s="7" t="s">
        <v>250</v>
      </c>
      <c r="D58" s="7" t="s">
        <v>33</v>
      </c>
      <c r="E58" s="106">
        <v>1</v>
      </c>
      <c r="F58" s="7">
        <v>430</v>
      </c>
      <c r="G58" s="7" t="s">
        <v>181</v>
      </c>
      <c r="H58" s="91"/>
    </row>
    <row r="59" s="89" customFormat="1" ht="18" customHeight="1" spans="1:8">
      <c r="A59" s="7">
        <f>MAX(A$3:A58)+1</f>
        <v>48</v>
      </c>
      <c r="B59" s="7" t="s">
        <v>213</v>
      </c>
      <c r="C59" s="7" t="s">
        <v>251</v>
      </c>
      <c r="D59" s="7" t="s">
        <v>33</v>
      </c>
      <c r="E59" s="106">
        <v>1</v>
      </c>
      <c r="F59" s="7">
        <v>430</v>
      </c>
      <c r="G59" s="7" t="s">
        <v>181</v>
      </c>
      <c r="H59" s="91"/>
    </row>
    <row r="60" s="89" customFormat="1" ht="18" customHeight="1" spans="1:8">
      <c r="A60" s="106">
        <f>MAX(A$3:A59)+1</f>
        <v>49</v>
      </c>
      <c r="B60" s="123" t="s">
        <v>213</v>
      </c>
      <c r="C60" s="105" t="s">
        <v>252</v>
      </c>
      <c r="D60" s="7" t="s">
        <v>33</v>
      </c>
      <c r="E60" s="106">
        <v>2</v>
      </c>
      <c r="F60" s="106">
        <v>860</v>
      </c>
      <c r="G60" s="107" t="s">
        <v>181</v>
      </c>
      <c r="H60" s="91"/>
    </row>
    <row r="61" s="89" customFormat="1" ht="18" customHeight="1" spans="1:8">
      <c r="A61" s="106"/>
      <c r="B61" s="124"/>
      <c r="C61" s="105" t="s">
        <v>253</v>
      </c>
      <c r="D61" s="7" t="s">
        <v>146</v>
      </c>
      <c r="E61" s="106"/>
      <c r="F61" s="106"/>
      <c r="G61" s="114"/>
      <c r="H61" s="91"/>
    </row>
    <row r="62" s="89" customFormat="1" ht="18" customHeight="1" spans="1:8">
      <c r="A62" s="106">
        <f>MAX(A$3:A61)+1</f>
        <v>50</v>
      </c>
      <c r="B62" s="104" t="s">
        <v>213</v>
      </c>
      <c r="C62" s="105" t="s">
        <v>254</v>
      </c>
      <c r="D62" s="7" t="s">
        <v>33</v>
      </c>
      <c r="E62" s="106">
        <v>1</v>
      </c>
      <c r="F62" s="100">
        <v>400</v>
      </c>
      <c r="G62" s="7" t="s">
        <v>181</v>
      </c>
      <c r="H62" s="91"/>
    </row>
    <row r="63" s="89" customFormat="1" ht="18" customHeight="1" spans="1:8">
      <c r="A63" s="106">
        <f>MAX(A$3:A62)+1</f>
        <v>51</v>
      </c>
      <c r="B63" s="104" t="s">
        <v>213</v>
      </c>
      <c r="C63" s="105" t="s">
        <v>255</v>
      </c>
      <c r="D63" s="7" t="s">
        <v>33</v>
      </c>
      <c r="E63" s="106">
        <v>1</v>
      </c>
      <c r="F63" s="7">
        <v>430</v>
      </c>
      <c r="G63" s="106" t="s">
        <v>256</v>
      </c>
      <c r="H63" s="91"/>
    </row>
    <row r="64" s="89" customFormat="1" ht="18" customHeight="1" spans="1:8">
      <c r="A64" s="106">
        <f>MAX(A$3:A63)+1</f>
        <v>52</v>
      </c>
      <c r="B64" s="104" t="s">
        <v>213</v>
      </c>
      <c r="C64" s="105" t="s">
        <v>257</v>
      </c>
      <c r="D64" s="7" t="s">
        <v>33</v>
      </c>
      <c r="E64" s="106">
        <v>1</v>
      </c>
      <c r="F64" s="100">
        <v>400</v>
      </c>
      <c r="G64" s="106" t="s">
        <v>258</v>
      </c>
      <c r="H64" s="91"/>
    </row>
    <row r="65" s="89" customFormat="1" ht="18" customHeight="1" spans="1:8">
      <c r="A65" s="108">
        <f>MAX(A$3:A64)+1</f>
        <v>53</v>
      </c>
      <c r="B65" s="123" t="s">
        <v>213</v>
      </c>
      <c r="C65" s="105" t="s">
        <v>259</v>
      </c>
      <c r="D65" s="7" t="s">
        <v>33</v>
      </c>
      <c r="E65" s="108">
        <v>3</v>
      </c>
      <c r="F65" s="108">
        <v>840</v>
      </c>
      <c r="G65" s="108" t="s">
        <v>181</v>
      </c>
      <c r="H65" s="91"/>
    </row>
    <row r="66" s="89" customFormat="1" ht="18" customHeight="1" spans="1:8">
      <c r="A66" s="125"/>
      <c r="B66" s="126"/>
      <c r="C66" s="105" t="s">
        <v>260</v>
      </c>
      <c r="D66" s="7" t="s">
        <v>146</v>
      </c>
      <c r="E66" s="125"/>
      <c r="F66" s="125"/>
      <c r="G66" s="125"/>
      <c r="H66" s="91"/>
    </row>
    <row r="67" s="89" customFormat="1" ht="18" customHeight="1" spans="1:8">
      <c r="A67" s="118"/>
      <c r="B67" s="124"/>
      <c r="C67" s="105" t="s">
        <v>261</v>
      </c>
      <c r="D67" s="7" t="s">
        <v>49</v>
      </c>
      <c r="E67" s="118"/>
      <c r="F67" s="118"/>
      <c r="G67" s="118"/>
      <c r="H67" s="91"/>
    </row>
    <row r="68" s="89" customFormat="1" ht="18" customHeight="1" spans="1:8">
      <c r="A68" s="7">
        <v>54</v>
      </c>
      <c r="B68" s="107" t="s">
        <v>213</v>
      </c>
      <c r="C68" s="7" t="s">
        <v>262</v>
      </c>
      <c r="D68" s="107" t="s">
        <v>33</v>
      </c>
      <c r="E68" s="108">
        <v>1</v>
      </c>
      <c r="F68" s="107">
        <v>400</v>
      </c>
      <c r="G68" s="7" t="s">
        <v>181</v>
      </c>
      <c r="H68" s="109"/>
    </row>
    <row r="69" s="89" customFormat="1" ht="28" customHeight="1" spans="1:8">
      <c r="A69" s="106">
        <v>54</v>
      </c>
      <c r="B69" s="96" t="s">
        <v>263</v>
      </c>
      <c r="C69" s="96"/>
      <c r="D69" s="96"/>
      <c r="E69" s="96">
        <f>SUM(E4:E68)</f>
        <v>65</v>
      </c>
      <c r="F69" s="96">
        <f>SUM(F4:F68)</f>
        <v>26000</v>
      </c>
      <c r="G69" s="106"/>
      <c r="H69" s="91"/>
    </row>
    <row r="70" s="89" customFormat="1" ht="39" customHeight="1" spans="1:8">
      <c r="A70" s="127" t="s">
        <v>264</v>
      </c>
      <c r="B70" s="127"/>
      <c r="C70" s="127"/>
      <c r="D70" s="127"/>
      <c r="E70" s="127"/>
      <c r="F70" s="127"/>
      <c r="G70" s="127"/>
      <c r="H70" s="91"/>
    </row>
    <row r="71" s="89" customFormat="1" ht="27" customHeight="1" spans="8:8">
      <c r="H71" s="91"/>
    </row>
  </sheetData>
  <mergeCells count="43">
    <mergeCell ref="A1:G1"/>
    <mergeCell ref="A2:B2"/>
    <mergeCell ref="A70:G70"/>
    <mergeCell ref="A5:A6"/>
    <mergeCell ref="A31:A32"/>
    <mergeCell ref="A36:A38"/>
    <mergeCell ref="A42:A43"/>
    <mergeCell ref="A48:A49"/>
    <mergeCell ref="A53:A54"/>
    <mergeCell ref="A60:A61"/>
    <mergeCell ref="A65:A67"/>
    <mergeCell ref="B5:B6"/>
    <mergeCell ref="B31:B32"/>
    <mergeCell ref="B36:B38"/>
    <mergeCell ref="B42:B43"/>
    <mergeCell ref="B48:B49"/>
    <mergeCell ref="B53:B54"/>
    <mergeCell ref="B60:B61"/>
    <mergeCell ref="B65:B67"/>
    <mergeCell ref="E5:E6"/>
    <mergeCell ref="E31:E32"/>
    <mergeCell ref="E36:E38"/>
    <mergeCell ref="E42:E43"/>
    <mergeCell ref="E48:E49"/>
    <mergeCell ref="E53:E54"/>
    <mergeCell ref="E60:E61"/>
    <mergeCell ref="E65:E67"/>
    <mergeCell ref="F5:F6"/>
    <mergeCell ref="F31:F32"/>
    <mergeCell ref="F36:F38"/>
    <mergeCell ref="F42:F43"/>
    <mergeCell ref="F48:F49"/>
    <mergeCell ref="F53:F54"/>
    <mergeCell ref="F60:F61"/>
    <mergeCell ref="F65:F67"/>
    <mergeCell ref="G5:G6"/>
    <mergeCell ref="G31:G32"/>
    <mergeCell ref="G36:G38"/>
    <mergeCell ref="G42:G43"/>
    <mergeCell ref="G48:G49"/>
    <mergeCell ref="G53:G54"/>
    <mergeCell ref="G60:G61"/>
    <mergeCell ref="G65:G6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8"/>
  <sheetViews>
    <sheetView workbookViewId="0">
      <selection activeCell="H1" sqref="H$1:H$1048576"/>
    </sheetView>
  </sheetViews>
  <sheetFormatPr defaultColWidth="9" defaultRowHeight="14.25"/>
  <cols>
    <col min="1" max="1" width="4.375" style="60" customWidth="1"/>
    <col min="2" max="2" width="7.875" style="57" customWidth="1"/>
    <col min="3" max="3" width="7.5" style="57" customWidth="1"/>
    <col min="4" max="4" width="7.875" style="57" customWidth="1"/>
    <col min="5" max="5" width="4.875" style="60" customWidth="1"/>
    <col min="6" max="6" width="8.5" style="60" customWidth="1"/>
    <col min="7" max="7" width="43.875" style="61" customWidth="1"/>
    <col min="8" max="8" width="7.125" style="57" customWidth="1"/>
    <col min="9" max="9" width="13.7" style="57" customWidth="1"/>
    <col min="10" max="248" width="9" style="57"/>
    <col min="249" max="16384" width="9" style="19"/>
  </cols>
  <sheetData>
    <row r="1" s="19" customFormat="1" ht="35" customHeight="1" spans="1:8">
      <c r="A1" s="62" t="s">
        <v>265</v>
      </c>
      <c r="B1" s="63"/>
      <c r="C1" s="64"/>
      <c r="D1" s="62"/>
      <c r="E1" s="62"/>
      <c r="F1" s="64"/>
      <c r="G1" s="65"/>
      <c r="H1" s="62"/>
    </row>
    <row r="2" s="54" customFormat="1" ht="31" customHeight="1" spans="1:8">
      <c r="A2" s="66" t="s">
        <v>266</v>
      </c>
      <c r="B2" s="67" t="s">
        <v>23</v>
      </c>
      <c r="C2" s="67" t="s">
        <v>267</v>
      </c>
      <c r="D2" s="67" t="s">
        <v>268</v>
      </c>
      <c r="E2" s="68" t="s">
        <v>269</v>
      </c>
      <c r="F2" s="68" t="s">
        <v>270</v>
      </c>
      <c r="G2" s="68" t="s">
        <v>271</v>
      </c>
      <c r="H2" s="69" t="s">
        <v>29</v>
      </c>
    </row>
    <row r="3" s="55" customFormat="1" ht="18" customHeight="1" spans="1:248">
      <c r="A3" s="66">
        <v>1</v>
      </c>
      <c r="B3" s="66" t="s">
        <v>272</v>
      </c>
      <c r="C3" s="70" t="s">
        <v>33</v>
      </c>
      <c r="D3" s="66" t="s">
        <v>273</v>
      </c>
      <c r="E3" s="71">
        <v>3</v>
      </c>
      <c r="F3" s="66">
        <v>1290</v>
      </c>
      <c r="G3" s="68" t="s">
        <v>274</v>
      </c>
      <c r="H3" s="72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</row>
    <row r="4" s="19" customFormat="1" ht="18" customHeight="1" spans="1:8">
      <c r="A4" s="66"/>
      <c r="B4" s="66"/>
      <c r="C4" s="66" t="s">
        <v>56</v>
      </c>
      <c r="D4" s="66" t="s">
        <v>275</v>
      </c>
      <c r="E4" s="72"/>
      <c r="F4" s="66">
        <v>0</v>
      </c>
      <c r="G4" s="68" t="s">
        <v>276</v>
      </c>
      <c r="H4" s="72"/>
    </row>
    <row r="5" s="19" customFormat="1" ht="18" customHeight="1" spans="1:8">
      <c r="A5" s="66"/>
      <c r="B5" s="66"/>
      <c r="C5" s="66" t="s">
        <v>44</v>
      </c>
      <c r="D5" s="66" t="s">
        <v>277</v>
      </c>
      <c r="E5" s="72"/>
      <c r="F5" s="66">
        <v>0</v>
      </c>
      <c r="G5" s="68" t="s">
        <v>278</v>
      </c>
      <c r="H5" s="72"/>
    </row>
    <row r="6" s="55" customFormat="1" ht="18" customHeight="1" spans="1:248">
      <c r="A6" s="66">
        <v>2</v>
      </c>
      <c r="B6" s="66" t="s">
        <v>272</v>
      </c>
      <c r="C6" s="66" t="s">
        <v>33</v>
      </c>
      <c r="D6" s="66" t="s">
        <v>279</v>
      </c>
      <c r="E6" s="71">
        <v>4</v>
      </c>
      <c r="F6" s="66">
        <v>1520</v>
      </c>
      <c r="G6" s="68" t="s">
        <v>280</v>
      </c>
      <c r="H6" s="72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</row>
    <row r="7" s="19" customFormat="1" ht="18" customHeight="1" spans="1:8">
      <c r="A7" s="66"/>
      <c r="B7" s="66"/>
      <c r="C7" s="66" t="s">
        <v>281</v>
      </c>
      <c r="D7" s="66" t="s">
        <v>282</v>
      </c>
      <c r="E7" s="72"/>
      <c r="F7" s="66">
        <v>0</v>
      </c>
      <c r="G7" s="68" t="s">
        <v>283</v>
      </c>
      <c r="H7" s="72"/>
    </row>
    <row r="8" s="19" customFormat="1" ht="18" customHeight="1" spans="1:8">
      <c r="A8" s="66"/>
      <c r="B8" s="66"/>
      <c r="C8" s="66" t="s">
        <v>284</v>
      </c>
      <c r="D8" s="66" t="s">
        <v>285</v>
      </c>
      <c r="E8" s="71"/>
      <c r="F8" s="66">
        <v>0</v>
      </c>
      <c r="G8" s="68" t="s">
        <v>286</v>
      </c>
      <c r="H8" s="72"/>
    </row>
    <row r="9" s="19" customFormat="1" ht="18" customHeight="1" spans="1:8">
      <c r="A9" s="66"/>
      <c r="B9" s="66"/>
      <c r="C9" s="66" t="s">
        <v>44</v>
      </c>
      <c r="D9" s="66" t="s">
        <v>287</v>
      </c>
      <c r="E9" s="72"/>
      <c r="F9" s="66">
        <v>0</v>
      </c>
      <c r="G9" s="68" t="s">
        <v>286</v>
      </c>
      <c r="H9" s="72"/>
    </row>
    <row r="10" s="55" customFormat="1" ht="18" customHeight="1" spans="1:248">
      <c r="A10" s="66">
        <v>3</v>
      </c>
      <c r="B10" s="66" t="s">
        <v>272</v>
      </c>
      <c r="C10" s="66" t="s">
        <v>33</v>
      </c>
      <c r="D10" s="66" t="s">
        <v>288</v>
      </c>
      <c r="E10" s="71">
        <v>1</v>
      </c>
      <c r="F10" s="66">
        <v>430</v>
      </c>
      <c r="G10" s="68" t="s">
        <v>289</v>
      </c>
      <c r="H10" s="7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</row>
    <row r="11" s="55" customFormat="1" ht="27" customHeight="1" spans="1:248">
      <c r="A11" s="66">
        <v>4</v>
      </c>
      <c r="B11" s="66" t="s">
        <v>272</v>
      </c>
      <c r="C11" s="66" t="s">
        <v>33</v>
      </c>
      <c r="D11" s="66" t="s">
        <v>290</v>
      </c>
      <c r="E11" s="71">
        <v>1</v>
      </c>
      <c r="F11" s="66">
        <v>400</v>
      </c>
      <c r="G11" s="68" t="s">
        <v>291</v>
      </c>
      <c r="H11" s="72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</row>
    <row r="12" s="55" customFormat="1" ht="17" customHeight="1" spans="1:248">
      <c r="A12" s="66">
        <v>5</v>
      </c>
      <c r="B12" s="66" t="s">
        <v>272</v>
      </c>
      <c r="C12" s="66" t="s">
        <v>33</v>
      </c>
      <c r="D12" s="66" t="s">
        <v>292</v>
      </c>
      <c r="E12" s="71">
        <v>3</v>
      </c>
      <c r="F12" s="66">
        <v>1140</v>
      </c>
      <c r="G12" s="68" t="s">
        <v>293</v>
      </c>
      <c r="H12" s="72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</row>
    <row r="13" s="19" customFormat="1" ht="18" customHeight="1" spans="1:8">
      <c r="A13" s="66"/>
      <c r="B13" s="66"/>
      <c r="C13" s="66" t="s">
        <v>56</v>
      </c>
      <c r="D13" s="66" t="s">
        <v>294</v>
      </c>
      <c r="E13" s="72"/>
      <c r="F13" s="66">
        <v>0</v>
      </c>
      <c r="G13" s="68" t="s">
        <v>295</v>
      </c>
      <c r="H13" s="72"/>
    </row>
    <row r="14" s="19" customFormat="1" ht="18" customHeight="1" spans="1:8">
      <c r="A14" s="66"/>
      <c r="B14" s="66"/>
      <c r="C14" s="66" t="s">
        <v>44</v>
      </c>
      <c r="D14" s="66" t="s">
        <v>296</v>
      </c>
      <c r="E14" s="72"/>
      <c r="F14" s="66">
        <v>0</v>
      </c>
      <c r="G14" s="68" t="s">
        <v>297</v>
      </c>
      <c r="H14" s="72"/>
    </row>
    <row r="15" s="55" customFormat="1" ht="27" customHeight="1" spans="1:248">
      <c r="A15" s="66">
        <v>6</v>
      </c>
      <c r="B15" s="66" t="s">
        <v>272</v>
      </c>
      <c r="C15" s="66" t="s">
        <v>33</v>
      </c>
      <c r="D15" s="66" t="s">
        <v>298</v>
      </c>
      <c r="E15" s="71">
        <v>2</v>
      </c>
      <c r="F15" s="66">
        <v>760</v>
      </c>
      <c r="G15" s="68" t="s">
        <v>299</v>
      </c>
      <c r="H15" s="72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</row>
    <row r="16" s="19" customFormat="1" ht="18" customHeight="1" spans="1:8">
      <c r="A16" s="66"/>
      <c r="B16" s="66"/>
      <c r="C16" s="66" t="s">
        <v>300</v>
      </c>
      <c r="D16" s="66" t="s">
        <v>301</v>
      </c>
      <c r="E16" s="72"/>
      <c r="F16" s="66">
        <v>0</v>
      </c>
      <c r="G16" s="68" t="s">
        <v>302</v>
      </c>
      <c r="H16" s="72"/>
    </row>
    <row r="17" s="55" customFormat="1" ht="18" customHeight="1" spans="1:248">
      <c r="A17" s="66">
        <v>7</v>
      </c>
      <c r="B17" s="66" t="s">
        <v>272</v>
      </c>
      <c r="C17" s="66" t="s">
        <v>33</v>
      </c>
      <c r="D17" s="66" t="s">
        <v>303</v>
      </c>
      <c r="E17" s="71">
        <v>1</v>
      </c>
      <c r="F17" s="66">
        <v>400</v>
      </c>
      <c r="G17" s="68" t="s">
        <v>304</v>
      </c>
      <c r="H17" s="72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</row>
    <row r="18" s="19" customFormat="1" ht="18" customHeight="1" spans="1:8">
      <c r="A18" s="66">
        <v>8</v>
      </c>
      <c r="B18" s="66" t="s">
        <v>272</v>
      </c>
      <c r="C18" s="66" t="s">
        <v>305</v>
      </c>
      <c r="D18" s="66" t="s">
        <v>306</v>
      </c>
      <c r="E18" s="71">
        <v>1</v>
      </c>
      <c r="F18" s="66">
        <v>430</v>
      </c>
      <c r="G18" s="68" t="s">
        <v>307</v>
      </c>
      <c r="H18" s="72"/>
    </row>
    <row r="19" s="19" customFormat="1" ht="18" customHeight="1" spans="1:8">
      <c r="A19" s="66">
        <v>9</v>
      </c>
      <c r="B19" s="66" t="s">
        <v>272</v>
      </c>
      <c r="C19" s="66" t="s">
        <v>305</v>
      </c>
      <c r="D19" s="66" t="s">
        <v>308</v>
      </c>
      <c r="E19" s="71">
        <v>1</v>
      </c>
      <c r="F19" s="66">
        <v>430</v>
      </c>
      <c r="G19" s="68" t="s">
        <v>309</v>
      </c>
      <c r="H19" s="72"/>
    </row>
    <row r="20" s="19" customFormat="1" ht="18" customHeight="1" spans="1:8">
      <c r="A20" s="66">
        <v>10</v>
      </c>
      <c r="B20" s="66" t="s">
        <v>272</v>
      </c>
      <c r="C20" s="66" t="s">
        <v>305</v>
      </c>
      <c r="D20" s="66" t="s">
        <v>310</v>
      </c>
      <c r="E20" s="71">
        <v>1</v>
      </c>
      <c r="F20" s="66">
        <v>430</v>
      </c>
      <c r="G20" s="68" t="s">
        <v>311</v>
      </c>
      <c r="H20" s="72"/>
    </row>
    <row r="21" s="19" customFormat="1" ht="18" customHeight="1" spans="1:8">
      <c r="A21" s="66">
        <v>11</v>
      </c>
      <c r="B21" s="66" t="s">
        <v>272</v>
      </c>
      <c r="C21" s="66" t="s">
        <v>305</v>
      </c>
      <c r="D21" s="66" t="s">
        <v>312</v>
      </c>
      <c r="E21" s="71">
        <v>1</v>
      </c>
      <c r="F21" s="66">
        <v>430</v>
      </c>
      <c r="G21" s="68" t="s">
        <v>309</v>
      </c>
      <c r="H21" s="72"/>
    </row>
    <row r="22" s="19" customFormat="1" ht="18" customHeight="1" spans="1:8">
      <c r="A22" s="66">
        <v>12</v>
      </c>
      <c r="B22" s="66" t="s">
        <v>272</v>
      </c>
      <c r="C22" s="66" t="s">
        <v>33</v>
      </c>
      <c r="D22" s="66" t="s">
        <v>313</v>
      </c>
      <c r="E22" s="71">
        <v>1</v>
      </c>
      <c r="F22" s="66">
        <v>430</v>
      </c>
      <c r="G22" s="68" t="s">
        <v>311</v>
      </c>
      <c r="H22" s="72"/>
    </row>
    <row r="23" s="19" customFormat="1" ht="18" customHeight="1" spans="1:8">
      <c r="A23" s="66">
        <v>13</v>
      </c>
      <c r="B23" s="66" t="s">
        <v>272</v>
      </c>
      <c r="C23" s="66" t="s">
        <v>33</v>
      </c>
      <c r="D23" s="66" t="s">
        <v>314</v>
      </c>
      <c r="E23" s="71">
        <v>1</v>
      </c>
      <c r="F23" s="66">
        <v>400</v>
      </c>
      <c r="G23" s="68" t="s">
        <v>315</v>
      </c>
      <c r="H23" s="72"/>
    </row>
    <row r="24" s="19" customFormat="1" ht="18" customHeight="1" spans="1:8">
      <c r="A24" s="66">
        <v>14</v>
      </c>
      <c r="B24" s="66" t="s">
        <v>272</v>
      </c>
      <c r="C24" s="66" t="s">
        <v>33</v>
      </c>
      <c r="D24" s="66" t="s">
        <v>316</v>
      </c>
      <c r="E24" s="71">
        <v>1</v>
      </c>
      <c r="F24" s="66">
        <v>430</v>
      </c>
      <c r="G24" s="67" t="s">
        <v>317</v>
      </c>
      <c r="H24" s="66"/>
    </row>
    <row r="25" s="19" customFormat="1" ht="18" customHeight="1" spans="1:8">
      <c r="A25" s="66">
        <v>15</v>
      </c>
      <c r="B25" s="66" t="s">
        <v>272</v>
      </c>
      <c r="C25" s="66" t="s">
        <v>33</v>
      </c>
      <c r="D25" s="66" t="s">
        <v>318</v>
      </c>
      <c r="E25" s="71">
        <v>1</v>
      </c>
      <c r="F25" s="66">
        <v>430</v>
      </c>
      <c r="G25" s="67" t="s">
        <v>319</v>
      </c>
      <c r="H25" s="66"/>
    </row>
    <row r="26" s="19" customFormat="1" ht="18" customHeight="1" spans="1:8">
      <c r="A26" s="66">
        <v>16</v>
      </c>
      <c r="B26" s="66" t="s">
        <v>272</v>
      </c>
      <c r="C26" s="66" t="s">
        <v>33</v>
      </c>
      <c r="D26" s="66" t="s">
        <v>320</v>
      </c>
      <c r="E26" s="71">
        <v>2</v>
      </c>
      <c r="F26" s="66">
        <v>760</v>
      </c>
      <c r="G26" s="67" t="s">
        <v>321</v>
      </c>
      <c r="H26" s="66"/>
    </row>
    <row r="27" s="19" customFormat="1" ht="18" customHeight="1" spans="1:8">
      <c r="A27" s="66"/>
      <c r="B27" s="66"/>
      <c r="C27" s="66" t="s">
        <v>41</v>
      </c>
      <c r="D27" s="66" t="s">
        <v>322</v>
      </c>
      <c r="E27" s="71"/>
      <c r="F27" s="66">
        <v>0</v>
      </c>
      <c r="G27" s="67" t="s">
        <v>323</v>
      </c>
      <c r="H27" s="66"/>
    </row>
    <row r="28" s="19" customFormat="1" ht="18" customHeight="1" spans="1:8">
      <c r="A28" s="66">
        <v>17</v>
      </c>
      <c r="B28" s="66" t="s">
        <v>272</v>
      </c>
      <c r="C28" s="66" t="s">
        <v>33</v>
      </c>
      <c r="D28" s="66" t="s">
        <v>324</v>
      </c>
      <c r="E28" s="71">
        <v>1</v>
      </c>
      <c r="F28" s="66">
        <v>430</v>
      </c>
      <c r="G28" s="67" t="s">
        <v>311</v>
      </c>
      <c r="H28" s="66"/>
    </row>
    <row r="29" s="19" customFormat="1" ht="18" customHeight="1" spans="1:8">
      <c r="A29" s="66">
        <v>18</v>
      </c>
      <c r="B29" s="66" t="s">
        <v>272</v>
      </c>
      <c r="C29" s="66" t="s">
        <v>33</v>
      </c>
      <c r="D29" s="66" t="s">
        <v>325</v>
      </c>
      <c r="E29" s="71">
        <v>1</v>
      </c>
      <c r="F29" s="66">
        <v>430</v>
      </c>
      <c r="G29" s="67" t="s">
        <v>326</v>
      </c>
      <c r="H29" s="66"/>
    </row>
    <row r="30" s="19" customFormat="1" ht="18" customHeight="1" spans="1:8">
      <c r="A30" s="66">
        <v>19</v>
      </c>
      <c r="B30" s="66" t="s">
        <v>272</v>
      </c>
      <c r="C30" s="66" t="s">
        <v>33</v>
      </c>
      <c r="D30" s="66" t="s">
        <v>327</v>
      </c>
      <c r="E30" s="71">
        <v>2</v>
      </c>
      <c r="F30" s="66">
        <v>860</v>
      </c>
      <c r="G30" s="67" t="s">
        <v>328</v>
      </c>
      <c r="H30" s="66"/>
    </row>
    <row r="31" s="19" customFormat="1" ht="18" customHeight="1" spans="1:8">
      <c r="A31" s="66"/>
      <c r="B31" s="66"/>
      <c r="C31" s="66" t="s">
        <v>44</v>
      </c>
      <c r="D31" s="66" t="s">
        <v>329</v>
      </c>
      <c r="E31" s="71"/>
      <c r="F31" s="66">
        <v>0</v>
      </c>
      <c r="G31" s="67" t="s">
        <v>330</v>
      </c>
      <c r="H31" s="66"/>
    </row>
    <row r="32" s="19" customFormat="1" ht="18" customHeight="1" spans="1:8">
      <c r="A32" s="66">
        <v>20</v>
      </c>
      <c r="B32" s="66" t="s">
        <v>272</v>
      </c>
      <c r="C32" s="66" t="s">
        <v>33</v>
      </c>
      <c r="D32" s="66" t="s">
        <v>331</v>
      </c>
      <c r="E32" s="71">
        <v>1</v>
      </c>
      <c r="F32" s="66">
        <v>400</v>
      </c>
      <c r="G32" s="67" t="s">
        <v>332</v>
      </c>
      <c r="H32" s="66"/>
    </row>
    <row r="33" s="19" customFormat="1" ht="18" customHeight="1" spans="1:8">
      <c r="A33" s="66">
        <v>21</v>
      </c>
      <c r="B33" s="66" t="s">
        <v>272</v>
      </c>
      <c r="C33" s="66" t="s">
        <v>33</v>
      </c>
      <c r="D33" s="66" t="s">
        <v>333</v>
      </c>
      <c r="E33" s="71">
        <v>1</v>
      </c>
      <c r="F33" s="66">
        <v>430</v>
      </c>
      <c r="G33" s="67" t="s">
        <v>334</v>
      </c>
      <c r="H33" s="66"/>
    </row>
    <row r="34" s="19" customFormat="1" ht="18" customHeight="1" spans="1:8">
      <c r="A34" s="66">
        <v>22</v>
      </c>
      <c r="B34" s="66" t="s">
        <v>272</v>
      </c>
      <c r="C34" s="66" t="s">
        <v>33</v>
      </c>
      <c r="D34" s="66" t="s">
        <v>335</v>
      </c>
      <c r="E34" s="71">
        <v>1</v>
      </c>
      <c r="F34" s="66">
        <v>430</v>
      </c>
      <c r="G34" s="67" t="s">
        <v>336</v>
      </c>
      <c r="H34" s="66"/>
    </row>
    <row r="35" s="19" customFormat="1" ht="18" customHeight="1" spans="1:8">
      <c r="A35" s="66">
        <v>23</v>
      </c>
      <c r="B35" s="66" t="s">
        <v>272</v>
      </c>
      <c r="C35" s="66" t="s">
        <v>33</v>
      </c>
      <c r="D35" s="66" t="s">
        <v>337</v>
      </c>
      <c r="E35" s="71">
        <v>1</v>
      </c>
      <c r="F35" s="66">
        <v>430</v>
      </c>
      <c r="G35" s="67" t="s">
        <v>338</v>
      </c>
      <c r="H35" s="66"/>
    </row>
    <row r="36" s="19" customFormat="1" ht="18" customHeight="1" spans="1:8">
      <c r="A36" s="66">
        <v>24</v>
      </c>
      <c r="B36" s="66" t="s">
        <v>272</v>
      </c>
      <c r="C36" s="66" t="s">
        <v>33</v>
      </c>
      <c r="D36" s="66" t="s">
        <v>339</v>
      </c>
      <c r="E36" s="71">
        <v>1</v>
      </c>
      <c r="F36" s="66">
        <v>430</v>
      </c>
      <c r="G36" s="67" t="s">
        <v>340</v>
      </c>
      <c r="H36" s="66"/>
    </row>
    <row r="37" s="19" customFormat="1" ht="18" customHeight="1" spans="1:8">
      <c r="A37" s="66">
        <v>25</v>
      </c>
      <c r="B37" s="66" t="s">
        <v>272</v>
      </c>
      <c r="C37" s="66" t="s">
        <v>33</v>
      </c>
      <c r="D37" s="66" t="s">
        <v>341</v>
      </c>
      <c r="E37" s="71">
        <v>1</v>
      </c>
      <c r="F37" s="66">
        <v>400</v>
      </c>
      <c r="G37" s="67" t="s">
        <v>342</v>
      </c>
      <c r="H37" s="66"/>
    </row>
    <row r="38" s="19" customFormat="1" ht="18" customHeight="1" spans="1:8">
      <c r="A38" s="66">
        <v>26</v>
      </c>
      <c r="B38" s="66" t="s">
        <v>272</v>
      </c>
      <c r="C38" s="66" t="s">
        <v>33</v>
      </c>
      <c r="D38" s="66" t="s">
        <v>343</v>
      </c>
      <c r="E38" s="72">
        <v>1</v>
      </c>
      <c r="F38" s="66">
        <v>400</v>
      </c>
      <c r="G38" s="67" t="s">
        <v>344</v>
      </c>
      <c r="H38" s="66"/>
    </row>
    <row r="39" s="19" customFormat="1" ht="18" customHeight="1" spans="1:8">
      <c r="A39" s="66">
        <v>27</v>
      </c>
      <c r="B39" s="66" t="s">
        <v>272</v>
      </c>
      <c r="C39" s="66" t="s">
        <v>33</v>
      </c>
      <c r="D39" s="66" t="s">
        <v>345</v>
      </c>
      <c r="E39" s="71">
        <v>1</v>
      </c>
      <c r="F39" s="66">
        <v>430</v>
      </c>
      <c r="G39" s="67" t="s">
        <v>346</v>
      </c>
      <c r="H39" s="66"/>
    </row>
    <row r="40" s="19" customFormat="1" ht="18" customHeight="1" spans="1:8">
      <c r="A40" s="66">
        <v>28</v>
      </c>
      <c r="B40" s="66" t="s">
        <v>272</v>
      </c>
      <c r="C40" s="66" t="s">
        <v>33</v>
      </c>
      <c r="D40" s="66" t="s">
        <v>347</v>
      </c>
      <c r="E40" s="71">
        <v>2</v>
      </c>
      <c r="F40" s="66">
        <v>760</v>
      </c>
      <c r="G40" s="67" t="s">
        <v>348</v>
      </c>
      <c r="H40" s="66"/>
    </row>
    <row r="41" s="19" customFormat="1" ht="18" customHeight="1" spans="1:8">
      <c r="A41" s="66"/>
      <c r="B41" s="66"/>
      <c r="C41" s="66" t="s">
        <v>44</v>
      </c>
      <c r="D41" s="66" t="s">
        <v>349</v>
      </c>
      <c r="E41" s="71"/>
      <c r="F41" s="66">
        <v>0</v>
      </c>
      <c r="G41" s="67" t="s">
        <v>350</v>
      </c>
      <c r="H41" s="66"/>
    </row>
    <row r="42" s="19" customFormat="1" ht="18" customHeight="1" spans="1:8">
      <c r="A42" s="66">
        <v>29</v>
      </c>
      <c r="B42" s="66" t="s">
        <v>272</v>
      </c>
      <c r="C42" s="66" t="s">
        <v>33</v>
      </c>
      <c r="D42" s="66" t="s">
        <v>351</v>
      </c>
      <c r="E42" s="66">
        <v>2</v>
      </c>
      <c r="F42" s="66">
        <v>800</v>
      </c>
      <c r="G42" s="66" t="s">
        <v>352</v>
      </c>
      <c r="H42" s="66"/>
    </row>
    <row r="43" s="19" customFormat="1" ht="18" customHeight="1" spans="1:8">
      <c r="A43" s="66"/>
      <c r="B43" s="66"/>
      <c r="C43" s="66" t="s">
        <v>41</v>
      </c>
      <c r="D43" s="66" t="s">
        <v>353</v>
      </c>
      <c r="E43" s="66"/>
      <c r="F43" s="66">
        <v>0</v>
      </c>
      <c r="G43" s="66" t="s">
        <v>354</v>
      </c>
      <c r="H43" s="66"/>
    </row>
    <row r="44" s="19" customFormat="1" ht="18" customHeight="1" spans="1:8">
      <c r="A44" s="66">
        <v>30</v>
      </c>
      <c r="B44" s="66" t="s">
        <v>272</v>
      </c>
      <c r="C44" s="66" t="s">
        <v>33</v>
      </c>
      <c r="D44" s="66" t="s">
        <v>355</v>
      </c>
      <c r="E44" s="66">
        <v>3</v>
      </c>
      <c r="F44" s="66">
        <v>1200</v>
      </c>
      <c r="G44" s="66" t="s">
        <v>356</v>
      </c>
      <c r="H44" s="66"/>
    </row>
    <row r="45" s="19" customFormat="1" ht="18" customHeight="1" spans="1:8">
      <c r="A45" s="66"/>
      <c r="B45" s="66"/>
      <c r="C45" s="66" t="s">
        <v>56</v>
      </c>
      <c r="D45" s="66" t="s">
        <v>357</v>
      </c>
      <c r="E45" s="66"/>
      <c r="F45" s="66">
        <v>0</v>
      </c>
      <c r="G45" s="66"/>
      <c r="H45" s="66"/>
    </row>
    <row r="46" s="19" customFormat="1" ht="18" customHeight="1" spans="1:8">
      <c r="A46" s="66"/>
      <c r="B46" s="66"/>
      <c r="C46" s="66" t="s">
        <v>44</v>
      </c>
      <c r="D46" s="66" t="s">
        <v>358</v>
      </c>
      <c r="E46" s="66"/>
      <c r="F46" s="66">
        <v>0</v>
      </c>
      <c r="G46" s="66" t="s">
        <v>354</v>
      </c>
      <c r="H46" s="66"/>
    </row>
    <row r="47" s="19" customFormat="1" ht="18" customHeight="1" spans="1:8">
      <c r="A47" s="66">
        <v>31</v>
      </c>
      <c r="B47" s="66" t="s">
        <v>272</v>
      </c>
      <c r="C47" s="66" t="s">
        <v>33</v>
      </c>
      <c r="D47" s="66" t="s">
        <v>359</v>
      </c>
      <c r="E47" s="66">
        <v>1</v>
      </c>
      <c r="F47" s="66">
        <v>400</v>
      </c>
      <c r="G47" s="67" t="s">
        <v>360</v>
      </c>
      <c r="H47" s="66"/>
    </row>
    <row r="48" s="19" customFormat="1" ht="18" customHeight="1" spans="1:8">
      <c r="A48" s="66">
        <v>32</v>
      </c>
      <c r="B48" s="66" t="s">
        <v>272</v>
      </c>
      <c r="C48" s="66" t="s">
        <v>33</v>
      </c>
      <c r="D48" s="66" t="s">
        <v>361</v>
      </c>
      <c r="E48" s="71">
        <v>1</v>
      </c>
      <c r="F48" s="66">
        <v>430</v>
      </c>
      <c r="G48" s="68" t="s">
        <v>362</v>
      </c>
      <c r="H48" s="72"/>
    </row>
    <row r="49" s="19" customFormat="1" ht="27" customHeight="1" spans="1:8">
      <c r="A49" s="66">
        <v>33</v>
      </c>
      <c r="B49" s="66" t="s">
        <v>272</v>
      </c>
      <c r="C49" s="66" t="s">
        <v>33</v>
      </c>
      <c r="D49" s="73" t="s">
        <v>363</v>
      </c>
      <c r="E49" s="66">
        <v>2</v>
      </c>
      <c r="F49" s="66">
        <v>860</v>
      </c>
      <c r="G49" s="68" t="s">
        <v>364</v>
      </c>
      <c r="H49" s="72"/>
    </row>
    <row r="50" s="19" customFormat="1" ht="17" customHeight="1" spans="1:8">
      <c r="A50" s="66"/>
      <c r="B50" s="66"/>
      <c r="C50" s="66" t="s">
        <v>44</v>
      </c>
      <c r="D50" s="73" t="s">
        <v>365</v>
      </c>
      <c r="E50" s="71"/>
      <c r="F50" s="66">
        <v>0</v>
      </c>
      <c r="G50" s="68" t="s">
        <v>354</v>
      </c>
      <c r="H50" s="72"/>
    </row>
    <row r="51" s="19" customFormat="1" ht="17" customHeight="1" spans="1:8">
      <c r="A51" s="66">
        <v>34</v>
      </c>
      <c r="B51" s="66" t="s">
        <v>272</v>
      </c>
      <c r="C51" s="66" t="s">
        <v>305</v>
      </c>
      <c r="D51" s="73" t="s">
        <v>366</v>
      </c>
      <c r="E51" s="71">
        <v>1</v>
      </c>
      <c r="F51" s="66">
        <v>430</v>
      </c>
      <c r="G51" s="68" t="s">
        <v>367</v>
      </c>
      <c r="H51" s="72"/>
    </row>
    <row r="52" s="19" customFormat="1" ht="27" customHeight="1" spans="1:8">
      <c r="A52" s="66">
        <v>35</v>
      </c>
      <c r="B52" s="66" t="s">
        <v>272</v>
      </c>
      <c r="C52" s="66" t="s">
        <v>33</v>
      </c>
      <c r="D52" s="73" t="s">
        <v>368</v>
      </c>
      <c r="E52" s="71">
        <v>1</v>
      </c>
      <c r="F52" s="66">
        <v>430</v>
      </c>
      <c r="G52" s="68" t="s">
        <v>369</v>
      </c>
      <c r="H52" s="72"/>
    </row>
    <row r="53" s="19" customFormat="1" ht="30" customHeight="1" spans="1:248">
      <c r="A53" s="66">
        <v>36</v>
      </c>
      <c r="B53" s="66" t="s">
        <v>272</v>
      </c>
      <c r="C53" s="66" t="s">
        <v>33</v>
      </c>
      <c r="D53" s="73" t="s">
        <v>370</v>
      </c>
      <c r="E53" s="71">
        <v>1</v>
      </c>
      <c r="F53" s="66">
        <v>430</v>
      </c>
      <c r="G53" s="68" t="s">
        <v>371</v>
      </c>
      <c r="H53" s="6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</row>
    <row r="54" s="19" customFormat="1" ht="28" customHeight="1" spans="1:248">
      <c r="A54" s="66">
        <v>37</v>
      </c>
      <c r="B54" s="74" t="s">
        <v>272</v>
      </c>
      <c r="C54" s="75" t="s">
        <v>305</v>
      </c>
      <c r="D54" s="74" t="s">
        <v>372</v>
      </c>
      <c r="E54" s="74">
        <v>1</v>
      </c>
      <c r="F54" s="74">
        <v>430</v>
      </c>
      <c r="G54" s="76" t="s">
        <v>373</v>
      </c>
      <c r="H54" s="76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</row>
    <row r="55" s="55" customFormat="1" ht="25" customHeight="1" spans="1:248">
      <c r="A55" s="66">
        <v>38</v>
      </c>
      <c r="B55" s="77" t="s">
        <v>272</v>
      </c>
      <c r="C55" s="77" t="s">
        <v>33</v>
      </c>
      <c r="D55" s="77" t="s">
        <v>374</v>
      </c>
      <c r="E55" s="77">
        <v>1</v>
      </c>
      <c r="F55" s="77">
        <v>430</v>
      </c>
      <c r="G55" s="76" t="s">
        <v>375</v>
      </c>
      <c r="H55" s="76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</row>
    <row r="56" s="56" customFormat="1" ht="17" customHeight="1" spans="1:248">
      <c r="A56" s="66">
        <v>39</v>
      </c>
      <c r="B56" s="78" t="s">
        <v>376</v>
      </c>
      <c r="C56" s="78" t="s">
        <v>305</v>
      </c>
      <c r="D56" s="79" t="s">
        <v>377</v>
      </c>
      <c r="E56" s="80">
        <v>1</v>
      </c>
      <c r="F56" s="78">
        <v>430</v>
      </c>
      <c r="G56" s="81" t="s">
        <v>378</v>
      </c>
      <c r="H56" s="82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</row>
    <row r="57" s="56" customFormat="1" ht="17" customHeight="1" spans="1:248">
      <c r="A57" s="66">
        <v>40</v>
      </c>
      <c r="B57" s="78" t="s">
        <v>376</v>
      </c>
      <c r="C57" s="78" t="s">
        <v>305</v>
      </c>
      <c r="D57" s="79" t="s">
        <v>379</v>
      </c>
      <c r="E57" s="80">
        <v>1</v>
      </c>
      <c r="F57" s="78">
        <v>430</v>
      </c>
      <c r="G57" s="81" t="s">
        <v>380</v>
      </c>
      <c r="H57" s="82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</row>
    <row r="58" s="56" customFormat="1" ht="17" customHeight="1" spans="1:248">
      <c r="A58" s="66">
        <v>41</v>
      </c>
      <c r="B58" s="78" t="s">
        <v>376</v>
      </c>
      <c r="C58" s="78" t="s">
        <v>305</v>
      </c>
      <c r="D58" s="79" t="s">
        <v>381</v>
      </c>
      <c r="E58" s="80">
        <v>1</v>
      </c>
      <c r="F58" s="78">
        <v>430</v>
      </c>
      <c r="G58" s="81" t="s">
        <v>380</v>
      </c>
      <c r="H58" s="82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</row>
    <row r="59" s="56" customFormat="1" ht="17" customHeight="1" spans="1:248">
      <c r="A59" s="66">
        <v>42</v>
      </c>
      <c r="B59" s="78" t="s">
        <v>376</v>
      </c>
      <c r="C59" s="78" t="s">
        <v>305</v>
      </c>
      <c r="D59" s="79" t="s">
        <v>382</v>
      </c>
      <c r="E59" s="80">
        <v>1</v>
      </c>
      <c r="F59" s="78">
        <v>430</v>
      </c>
      <c r="G59" s="83" t="s">
        <v>380</v>
      </c>
      <c r="H59" s="82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</row>
    <row r="60" s="56" customFormat="1" ht="17" customHeight="1" spans="1:248">
      <c r="A60" s="66">
        <v>43</v>
      </c>
      <c r="B60" s="78" t="s">
        <v>376</v>
      </c>
      <c r="C60" s="78" t="s">
        <v>33</v>
      </c>
      <c r="D60" s="79" t="s">
        <v>383</v>
      </c>
      <c r="E60" s="80">
        <v>3</v>
      </c>
      <c r="F60" s="78">
        <v>1140</v>
      </c>
      <c r="G60" s="78" t="s">
        <v>354</v>
      </c>
      <c r="H60" s="82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</row>
    <row r="61" s="19" customFormat="1" ht="17" customHeight="1" spans="1:8">
      <c r="A61" s="66"/>
      <c r="B61" s="66"/>
      <c r="C61" s="66" t="s">
        <v>384</v>
      </c>
      <c r="D61" s="73" t="s">
        <v>385</v>
      </c>
      <c r="E61" s="71"/>
      <c r="F61" s="66">
        <v>0</v>
      </c>
      <c r="G61" s="68" t="s">
        <v>386</v>
      </c>
      <c r="H61" s="72"/>
    </row>
    <row r="62" s="19" customFormat="1" ht="17" customHeight="1" spans="1:8">
      <c r="A62" s="66"/>
      <c r="B62" s="66"/>
      <c r="C62" s="66" t="s">
        <v>387</v>
      </c>
      <c r="D62" s="73" t="s">
        <v>388</v>
      </c>
      <c r="E62" s="71"/>
      <c r="F62" s="66">
        <v>0</v>
      </c>
      <c r="G62" s="68" t="s">
        <v>354</v>
      </c>
      <c r="H62" s="72"/>
    </row>
    <row r="63" s="19" customFormat="1" ht="17" customHeight="1" spans="1:8">
      <c r="A63" s="66">
        <v>44</v>
      </c>
      <c r="B63" s="66" t="s">
        <v>376</v>
      </c>
      <c r="C63" s="66" t="s">
        <v>33</v>
      </c>
      <c r="D63" s="73" t="s">
        <v>389</v>
      </c>
      <c r="E63" s="71">
        <v>3</v>
      </c>
      <c r="F63" s="66">
        <v>1140</v>
      </c>
      <c r="G63" s="68" t="s">
        <v>390</v>
      </c>
      <c r="H63" s="72"/>
    </row>
    <row r="64" s="19" customFormat="1" ht="17" customHeight="1" spans="1:8">
      <c r="A64" s="66"/>
      <c r="B64" s="66"/>
      <c r="C64" s="66" t="s">
        <v>56</v>
      </c>
      <c r="D64" s="73" t="s">
        <v>391</v>
      </c>
      <c r="E64" s="71"/>
      <c r="F64" s="66">
        <v>0</v>
      </c>
      <c r="G64" s="68" t="s">
        <v>392</v>
      </c>
      <c r="H64" s="72"/>
    </row>
    <row r="65" s="19" customFormat="1" ht="17" customHeight="1" spans="1:8">
      <c r="A65" s="66"/>
      <c r="B65" s="66"/>
      <c r="C65" s="66" t="s">
        <v>44</v>
      </c>
      <c r="D65" s="73" t="s">
        <v>393</v>
      </c>
      <c r="E65" s="71"/>
      <c r="F65" s="66">
        <v>0</v>
      </c>
      <c r="G65" s="68" t="s">
        <v>394</v>
      </c>
      <c r="H65" s="72"/>
    </row>
    <row r="66" s="19" customFormat="1" ht="17" customHeight="1" spans="1:8">
      <c r="A66" s="66">
        <v>45</v>
      </c>
      <c r="B66" s="66" t="s">
        <v>376</v>
      </c>
      <c r="C66" s="66" t="s">
        <v>33</v>
      </c>
      <c r="D66" s="73" t="s">
        <v>395</v>
      </c>
      <c r="E66" s="71">
        <v>2</v>
      </c>
      <c r="F66" s="66">
        <v>800</v>
      </c>
      <c r="G66" s="68" t="s">
        <v>396</v>
      </c>
      <c r="H66" s="72"/>
    </row>
    <row r="67" s="19" customFormat="1" ht="17" customHeight="1" spans="1:8">
      <c r="A67" s="66"/>
      <c r="B67" s="66"/>
      <c r="C67" s="66" t="s">
        <v>56</v>
      </c>
      <c r="D67" s="73" t="s">
        <v>397</v>
      </c>
      <c r="E67" s="71"/>
      <c r="F67" s="66">
        <v>0</v>
      </c>
      <c r="G67" s="68"/>
      <c r="H67" s="72"/>
    </row>
    <row r="68" s="19" customFormat="1" ht="17" customHeight="1" spans="1:8">
      <c r="A68" s="66">
        <v>46</v>
      </c>
      <c r="B68" s="66" t="s">
        <v>376</v>
      </c>
      <c r="C68" s="66" t="s">
        <v>33</v>
      </c>
      <c r="D68" s="73" t="s">
        <v>398</v>
      </c>
      <c r="E68" s="71">
        <v>1</v>
      </c>
      <c r="F68" s="66">
        <v>430</v>
      </c>
      <c r="G68" s="68" t="s">
        <v>380</v>
      </c>
      <c r="H68" s="72"/>
    </row>
    <row r="69" s="19" customFormat="1" ht="17" customHeight="1" spans="1:8">
      <c r="A69" s="66">
        <v>47</v>
      </c>
      <c r="B69" s="66" t="s">
        <v>376</v>
      </c>
      <c r="C69" s="66" t="s">
        <v>33</v>
      </c>
      <c r="D69" s="73" t="s">
        <v>399</v>
      </c>
      <c r="E69" s="71">
        <v>1</v>
      </c>
      <c r="F69" s="66">
        <v>430</v>
      </c>
      <c r="G69" s="68" t="s">
        <v>380</v>
      </c>
      <c r="H69" s="72"/>
    </row>
    <row r="70" s="19" customFormat="1" ht="17" customHeight="1" spans="1:8">
      <c r="A70" s="66">
        <v>48</v>
      </c>
      <c r="B70" s="66" t="s">
        <v>376</v>
      </c>
      <c r="C70" s="66" t="s">
        <v>33</v>
      </c>
      <c r="D70" s="73" t="s">
        <v>400</v>
      </c>
      <c r="E70" s="71">
        <v>2</v>
      </c>
      <c r="F70" s="66">
        <v>800</v>
      </c>
      <c r="G70" s="68" t="s">
        <v>401</v>
      </c>
      <c r="H70" s="72"/>
    </row>
    <row r="71" s="19" customFormat="1" ht="17" customHeight="1" spans="1:8">
      <c r="A71" s="66"/>
      <c r="B71" s="66"/>
      <c r="C71" s="66" t="s">
        <v>44</v>
      </c>
      <c r="D71" s="73" t="s">
        <v>402</v>
      </c>
      <c r="E71" s="71"/>
      <c r="F71" s="66">
        <v>0</v>
      </c>
      <c r="G71" s="68"/>
      <c r="H71" s="72"/>
    </row>
    <row r="72" s="19" customFormat="1" ht="17" customHeight="1" spans="1:8">
      <c r="A72" s="66">
        <v>49</v>
      </c>
      <c r="B72" s="66" t="s">
        <v>376</v>
      </c>
      <c r="C72" s="66" t="s">
        <v>33</v>
      </c>
      <c r="D72" s="73" t="s">
        <v>403</v>
      </c>
      <c r="E72" s="71">
        <v>1</v>
      </c>
      <c r="F72" s="66">
        <v>430</v>
      </c>
      <c r="G72" s="68" t="s">
        <v>404</v>
      </c>
      <c r="H72" s="72"/>
    </row>
    <row r="73" s="19" customFormat="1" ht="17" customHeight="1" spans="1:8">
      <c r="A73" s="66">
        <v>50</v>
      </c>
      <c r="B73" s="66" t="s">
        <v>376</v>
      </c>
      <c r="C73" s="66" t="s">
        <v>33</v>
      </c>
      <c r="D73" s="73" t="s">
        <v>405</v>
      </c>
      <c r="E73" s="71">
        <v>1</v>
      </c>
      <c r="F73" s="66">
        <v>380</v>
      </c>
      <c r="G73" s="68" t="s">
        <v>406</v>
      </c>
      <c r="H73" s="72"/>
    </row>
    <row r="74" s="19" customFormat="1" ht="17" customHeight="1" spans="1:8">
      <c r="A74" s="66">
        <v>51</v>
      </c>
      <c r="B74" s="66" t="s">
        <v>376</v>
      </c>
      <c r="C74" s="66" t="s">
        <v>33</v>
      </c>
      <c r="D74" s="73" t="s">
        <v>407</v>
      </c>
      <c r="E74" s="71">
        <v>1</v>
      </c>
      <c r="F74" s="66">
        <v>400</v>
      </c>
      <c r="G74" s="68" t="s">
        <v>408</v>
      </c>
      <c r="H74" s="66"/>
    </row>
    <row r="75" s="19" customFormat="1" ht="17" customHeight="1" spans="1:8">
      <c r="A75" s="66">
        <v>52</v>
      </c>
      <c r="B75" s="66" t="s">
        <v>376</v>
      </c>
      <c r="C75" s="66" t="s">
        <v>33</v>
      </c>
      <c r="D75" s="73" t="s">
        <v>409</v>
      </c>
      <c r="E75" s="71">
        <v>2</v>
      </c>
      <c r="F75" s="66">
        <v>800</v>
      </c>
      <c r="G75" s="68" t="s">
        <v>410</v>
      </c>
      <c r="H75" s="66"/>
    </row>
    <row r="76" s="19" customFormat="1" ht="17" customHeight="1" spans="1:8">
      <c r="A76" s="73"/>
      <c r="B76" s="66"/>
      <c r="C76" s="73" t="s">
        <v>56</v>
      </c>
      <c r="D76" s="73" t="s">
        <v>411</v>
      </c>
      <c r="E76" s="73"/>
      <c r="F76" s="66">
        <v>0</v>
      </c>
      <c r="G76" s="68"/>
      <c r="H76" s="73"/>
    </row>
    <row r="77" s="19" customFormat="1" ht="17" customHeight="1" spans="1:8">
      <c r="A77" s="73">
        <v>53</v>
      </c>
      <c r="B77" s="66" t="s">
        <v>376</v>
      </c>
      <c r="C77" s="73" t="s">
        <v>33</v>
      </c>
      <c r="D77" s="73" t="s">
        <v>412</v>
      </c>
      <c r="E77" s="73">
        <v>1</v>
      </c>
      <c r="F77" s="66">
        <v>430</v>
      </c>
      <c r="G77" s="68" t="s">
        <v>380</v>
      </c>
      <c r="H77" s="73"/>
    </row>
    <row r="78" s="19" customFormat="1" ht="17" customHeight="1" spans="1:8">
      <c r="A78" s="73">
        <v>54</v>
      </c>
      <c r="B78" s="66" t="s">
        <v>376</v>
      </c>
      <c r="C78" s="73" t="s">
        <v>33</v>
      </c>
      <c r="D78" s="73" t="s">
        <v>413</v>
      </c>
      <c r="E78" s="73">
        <v>1</v>
      </c>
      <c r="F78" s="66">
        <v>430</v>
      </c>
      <c r="G78" s="68" t="s">
        <v>414</v>
      </c>
      <c r="H78" s="73"/>
    </row>
    <row r="79" s="19" customFormat="1" ht="17" customHeight="1" spans="1:8">
      <c r="A79" s="73">
        <v>55</v>
      </c>
      <c r="B79" s="66" t="s">
        <v>376</v>
      </c>
      <c r="C79" s="73" t="s">
        <v>33</v>
      </c>
      <c r="D79" s="73" t="s">
        <v>415</v>
      </c>
      <c r="E79" s="73">
        <v>1</v>
      </c>
      <c r="F79" s="66">
        <v>400</v>
      </c>
      <c r="G79" s="68" t="s">
        <v>416</v>
      </c>
      <c r="H79" s="73"/>
    </row>
    <row r="80" s="19" customFormat="1" ht="17" customHeight="1" spans="1:8">
      <c r="A80" s="73">
        <v>56</v>
      </c>
      <c r="B80" s="66" t="s">
        <v>376</v>
      </c>
      <c r="C80" s="66" t="s">
        <v>33</v>
      </c>
      <c r="D80" s="66" t="s">
        <v>417</v>
      </c>
      <c r="E80" s="66">
        <v>1</v>
      </c>
      <c r="F80" s="66">
        <v>400</v>
      </c>
      <c r="G80" s="68" t="s">
        <v>418</v>
      </c>
      <c r="H80" s="66"/>
    </row>
    <row r="81" s="57" customFormat="1" ht="17" customHeight="1" spans="1:8">
      <c r="A81" s="73">
        <v>57</v>
      </c>
      <c r="B81" s="66" t="s">
        <v>376</v>
      </c>
      <c r="C81" s="66" t="s">
        <v>305</v>
      </c>
      <c r="D81" s="66" t="s">
        <v>419</v>
      </c>
      <c r="E81" s="66">
        <v>1</v>
      </c>
      <c r="F81" s="66">
        <v>430</v>
      </c>
      <c r="G81" s="68" t="s">
        <v>420</v>
      </c>
      <c r="H81" s="85"/>
    </row>
    <row r="82" s="58" customFormat="1" ht="17" customHeight="1" spans="1:8">
      <c r="A82" s="73">
        <v>58</v>
      </c>
      <c r="B82" s="66" t="s">
        <v>376</v>
      </c>
      <c r="C82" s="66" t="s">
        <v>33</v>
      </c>
      <c r="D82" s="66" t="s">
        <v>421</v>
      </c>
      <c r="E82" s="66">
        <v>1</v>
      </c>
      <c r="F82" s="66">
        <v>400</v>
      </c>
      <c r="G82" s="68" t="s">
        <v>422</v>
      </c>
      <c r="H82" s="68"/>
    </row>
    <row r="83" s="57" customFormat="1" ht="17" customHeight="1" spans="1:8">
      <c r="A83" s="73">
        <v>59</v>
      </c>
      <c r="B83" s="66" t="s">
        <v>376</v>
      </c>
      <c r="C83" s="66" t="s">
        <v>33</v>
      </c>
      <c r="D83" s="66" t="s">
        <v>423</v>
      </c>
      <c r="E83" s="66">
        <v>2</v>
      </c>
      <c r="F83" s="66">
        <v>800</v>
      </c>
      <c r="G83" s="68" t="s">
        <v>424</v>
      </c>
      <c r="H83" s="85"/>
    </row>
    <row r="84" s="57" customFormat="1" ht="17" customHeight="1" spans="1:8">
      <c r="A84" s="73"/>
      <c r="B84" s="66"/>
      <c r="C84" s="66" t="s">
        <v>44</v>
      </c>
      <c r="D84" s="66" t="s">
        <v>425</v>
      </c>
      <c r="E84" s="66"/>
      <c r="F84" s="66">
        <v>0</v>
      </c>
      <c r="G84" s="67" t="s">
        <v>354</v>
      </c>
      <c r="H84" s="85"/>
    </row>
    <row r="85" s="57" customFormat="1" ht="17" customHeight="1" spans="1:8">
      <c r="A85" s="73">
        <v>60</v>
      </c>
      <c r="B85" s="66" t="s">
        <v>376</v>
      </c>
      <c r="C85" s="66" t="s">
        <v>33</v>
      </c>
      <c r="D85" s="66" t="s">
        <v>426</v>
      </c>
      <c r="E85" s="66">
        <v>2</v>
      </c>
      <c r="F85" s="66">
        <v>800</v>
      </c>
      <c r="G85" s="67" t="s">
        <v>427</v>
      </c>
      <c r="H85" s="85"/>
    </row>
    <row r="86" s="57" customFormat="1" ht="17" customHeight="1" spans="1:8">
      <c r="A86" s="66"/>
      <c r="B86" s="66"/>
      <c r="C86" s="66" t="s">
        <v>44</v>
      </c>
      <c r="D86" s="66" t="s">
        <v>428</v>
      </c>
      <c r="E86" s="66"/>
      <c r="F86" s="66">
        <v>0</v>
      </c>
      <c r="G86" s="86" t="s">
        <v>354</v>
      </c>
      <c r="H86" s="85"/>
    </row>
    <row r="87" s="57" customFormat="1" ht="17" customHeight="1" spans="1:8">
      <c r="A87" s="77">
        <v>61</v>
      </c>
      <c r="B87" s="77" t="s">
        <v>376</v>
      </c>
      <c r="C87" s="85" t="s">
        <v>33</v>
      </c>
      <c r="D87" s="85" t="s">
        <v>429</v>
      </c>
      <c r="E87" s="85">
        <v>1</v>
      </c>
      <c r="F87" s="85">
        <v>430</v>
      </c>
      <c r="G87" s="86" t="s">
        <v>430</v>
      </c>
      <c r="H87" s="85"/>
    </row>
    <row r="88" s="57" customFormat="1" ht="17" customHeight="1" spans="1:8">
      <c r="A88" s="77">
        <v>62</v>
      </c>
      <c r="B88" s="77" t="s">
        <v>376</v>
      </c>
      <c r="C88" s="85" t="s">
        <v>33</v>
      </c>
      <c r="D88" s="85" t="s">
        <v>431</v>
      </c>
      <c r="E88" s="85">
        <v>1</v>
      </c>
      <c r="F88" s="85">
        <v>400</v>
      </c>
      <c r="G88" s="86" t="s">
        <v>432</v>
      </c>
      <c r="H88" s="85"/>
    </row>
    <row r="89" s="57" customFormat="1" ht="17" customHeight="1" spans="1:8">
      <c r="A89" s="77">
        <v>63</v>
      </c>
      <c r="B89" s="77" t="s">
        <v>376</v>
      </c>
      <c r="C89" s="85" t="s">
        <v>33</v>
      </c>
      <c r="D89" s="85" t="s">
        <v>433</v>
      </c>
      <c r="E89" s="85">
        <v>1</v>
      </c>
      <c r="F89" s="85">
        <v>400</v>
      </c>
      <c r="G89" s="67" t="s">
        <v>434</v>
      </c>
      <c r="H89" s="85"/>
    </row>
    <row r="90" s="57" customFormat="1" ht="17" customHeight="1" spans="1:8">
      <c r="A90" s="77">
        <v>64</v>
      </c>
      <c r="B90" s="77" t="s">
        <v>376</v>
      </c>
      <c r="C90" s="85" t="s">
        <v>33</v>
      </c>
      <c r="D90" s="85" t="s">
        <v>435</v>
      </c>
      <c r="E90" s="85">
        <v>1</v>
      </c>
      <c r="F90" s="85">
        <v>400</v>
      </c>
      <c r="G90" s="67" t="s">
        <v>436</v>
      </c>
      <c r="H90" s="85"/>
    </row>
    <row r="91" s="57" customFormat="1" ht="17" customHeight="1" spans="1:8">
      <c r="A91" s="77">
        <v>65</v>
      </c>
      <c r="B91" s="77" t="s">
        <v>376</v>
      </c>
      <c r="C91" s="85" t="s">
        <v>33</v>
      </c>
      <c r="D91" s="85" t="s">
        <v>437</v>
      </c>
      <c r="E91" s="85">
        <v>1</v>
      </c>
      <c r="F91" s="85">
        <v>430</v>
      </c>
      <c r="G91" s="67" t="s">
        <v>438</v>
      </c>
      <c r="H91" s="85"/>
    </row>
    <row r="92" s="57" customFormat="1" ht="25" customHeight="1" spans="1:8">
      <c r="A92" s="77">
        <v>66</v>
      </c>
      <c r="B92" s="77" t="s">
        <v>376</v>
      </c>
      <c r="C92" s="85" t="s">
        <v>305</v>
      </c>
      <c r="D92" s="85" t="s">
        <v>439</v>
      </c>
      <c r="E92" s="85">
        <v>1</v>
      </c>
      <c r="F92" s="85">
        <v>430</v>
      </c>
      <c r="G92" s="67" t="s">
        <v>440</v>
      </c>
      <c r="H92" s="85"/>
    </row>
    <row r="93" s="57" customFormat="1" ht="25" customHeight="1" spans="1:8">
      <c r="A93" s="77">
        <v>67</v>
      </c>
      <c r="B93" s="77" t="s">
        <v>376</v>
      </c>
      <c r="C93" s="85" t="s">
        <v>33</v>
      </c>
      <c r="D93" s="85" t="s">
        <v>441</v>
      </c>
      <c r="E93" s="85">
        <v>1</v>
      </c>
      <c r="F93" s="85">
        <v>430</v>
      </c>
      <c r="G93" s="67" t="s">
        <v>442</v>
      </c>
      <c r="H93" s="87"/>
    </row>
    <row r="94" s="57" customFormat="1" ht="26" customHeight="1" spans="1:8">
      <c r="A94" s="77">
        <v>68</v>
      </c>
      <c r="B94" s="77" t="s">
        <v>376</v>
      </c>
      <c r="C94" s="85" t="s">
        <v>305</v>
      </c>
      <c r="D94" s="85" t="s">
        <v>443</v>
      </c>
      <c r="E94" s="85">
        <v>1</v>
      </c>
      <c r="F94" s="85">
        <v>430</v>
      </c>
      <c r="G94" s="67" t="s">
        <v>444</v>
      </c>
      <c r="H94" s="85"/>
    </row>
    <row r="95" s="58" customFormat="1" ht="21" customHeight="1" spans="1:8">
      <c r="A95" s="77">
        <v>69</v>
      </c>
      <c r="B95" s="77" t="s">
        <v>376</v>
      </c>
      <c r="C95" s="77" t="s">
        <v>33</v>
      </c>
      <c r="D95" s="77" t="s">
        <v>445</v>
      </c>
      <c r="E95" s="77">
        <v>1</v>
      </c>
      <c r="F95" s="77">
        <v>430</v>
      </c>
      <c r="G95" s="67" t="s">
        <v>446</v>
      </c>
      <c r="H95" s="77"/>
    </row>
    <row r="96" s="59" customFormat="1" ht="34" customHeight="1" spans="1:8">
      <c r="A96" s="77">
        <v>70</v>
      </c>
      <c r="B96" s="77" t="s">
        <v>376</v>
      </c>
      <c r="C96" s="77" t="s">
        <v>305</v>
      </c>
      <c r="D96" s="77" t="s">
        <v>447</v>
      </c>
      <c r="E96" s="77">
        <v>1</v>
      </c>
      <c r="F96" s="77">
        <v>430</v>
      </c>
      <c r="G96" s="67" t="s">
        <v>448</v>
      </c>
      <c r="H96" s="76"/>
    </row>
    <row r="97" s="59" customFormat="1" ht="31" customHeight="1" spans="1:8">
      <c r="A97" s="77">
        <v>71</v>
      </c>
      <c r="B97" s="77" t="s">
        <v>376</v>
      </c>
      <c r="C97" s="77" t="s">
        <v>305</v>
      </c>
      <c r="D97" s="77" t="s">
        <v>162</v>
      </c>
      <c r="E97" s="77">
        <v>1</v>
      </c>
      <c r="F97" s="77">
        <v>430</v>
      </c>
      <c r="G97" s="67" t="s">
        <v>449</v>
      </c>
      <c r="H97" s="76"/>
    </row>
    <row r="98" s="57" customFormat="1" ht="30" customHeight="1" spans="1:8">
      <c r="A98" s="85"/>
      <c r="B98" s="85" t="s">
        <v>13</v>
      </c>
      <c r="C98" s="85"/>
      <c r="D98" s="85"/>
      <c r="E98" s="88">
        <f>SUM(E3:E97)</f>
        <v>95</v>
      </c>
      <c r="F98" s="88">
        <f>SUM(F3:F97)</f>
        <v>38980</v>
      </c>
      <c r="G98" s="85"/>
      <c r="H98" s="85"/>
    </row>
  </sheetData>
  <mergeCells count="1">
    <mergeCell ref="A1:H1"/>
  </mergeCells>
  <pageMargins left="0.554861111111111" right="0.554861111111111" top="0.4875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opLeftCell="A40" workbookViewId="0">
      <selection activeCell="L46" sqref="L46"/>
    </sheetView>
  </sheetViews>
  <sheetFormatPr defaultColWidth="9" defaultRowHeight="14.25"/>
  <cols>
    <col min="1" max="1" width="6.625" style="15" customWidth="1"/>
    <col min="2" max="2" width="10.25" style="15" customWidth="1"/>
    <col min="3" max="3" width="12.5" style="15" customWidth="1"/>
    <col min="4" max="4" width="14.5" style="15" customWidth="1"/>
    <col min="5" max="5" width="17.25" style="20" hidden="1" customWidth="1"/>
    <col min="6" max="6" width="10.375" style="15" customWidth="1"/>
    <col min="7" max="7" width="12.5" style="15" customWidth="1"/>
    <col min="8" max="8" width="12.875" style="15" hidden="1" customWidth="1"/>
    <col min="9" max="10" width="9" style="15"/>
    <col min="11" max="11" width="9" style="15" hidden="1" customWidth="1"/>
    <col min="12" max="16384" width="9" style="15"/>
  </cols>
  <sheetData>
    <row r="1" s="15" customFormat="1" ht="42" customHeight="1" spans="1:8">
      <c r="A1" s="21" t="s">
        <v>450</v>
      </c>
      <c r="B1" s="22"/>
      <c r="C1" s="22"/>
      <c r="D1" s="22"/>
      <c r="E1" s="23"/>
      <c r="F1" s="22"/>
      <c r="G1" s="22"/>
      <c r="H1" s="22"/>
    </row>
    <row r="2" s="15" customFormat="1" ht="24" customHeight="1" spans="1:8">
      <c r="A2" s="24" t="s">
        <v>2</v>
      </c>
      <c r="B2" s="24" t="s">
        <v>23</v>
      </c>
      <c r="C2" s="24" t="s">
        <v>268</v>
      </c>
      <c r="D2" s="24" t="s">
        <v>26</v>
      </c>
      <c r="E2" s="25" t="s">
        <v>451</v>
      </c>
      <c r="F2" s="24" t="s">
        <v>269</v>
      </c>
      <c r="G2" s="24" t="s">
        <v>28</v>
      </c>
      <c r="H2" s="24" t="s">
        <v>452</v>
      </c>
    </row>
    <row r="3" s="16" customFormat="1" ht="19" customHeight="1" spans="1:8">
      <c r="A3" s="24">
        <f>COUNT($A$2:A2)+1</f>
        <v>1</v>
      </c>
      <c r="B3" s="26" t="s">
        <v>453</v>
      </c>
      <c r="C3" s="24" t="s">
        <v>454</v>
      </c>
      <c r="D3" s="24" t="s">
        <v>33</v>
      </c>
      <c r="E3" s="25" t="e">
        <f>REPLACE(#REF!,7,8,"********")</f>
        <v>#REF!</v>
      </c>
      <c r="F3" s="24">
        <v>2</v>
      </c>
      <c r="G3" s="24">
        <f t="shared" ref="G3:G6" si="0">430*F3</f>
        <v>860</v>
      </c>
      <c r="H3" s="27" t="e">
        <f>REPLACE(#REF!,4,4,"****")</f>
        <v>#REF!</v>
      </c>
    </row>
    <row r="4" s="16" customFormat="1" ht="19" customHeight="1" spans="1:8">
      <c r="A4" s="24"/>
      <c r="B4" s="28"/>
      <c r="C4" s="24" t="s">
        <v>455</v>
      </c>
      <c r="D4" s="24" t="s">
        <v>456</v>
      </c>
      <c r="E4" s="25" t="e">
        <f>REPLACE(#REF!,7,8,"********")</f>
        <v>#REF!</v>
      </c>
      <c r="F4" s="24"/>
      <c r="G4" s="24">
        <v>0</v>
      </c>
      <c r="H4" s="27"/>
    </row>
    <row r="5" s="17" customFormat="1" ht="23" customHeight="1" spans="1:8">
      <c r="A5" s="29">
        <f>COUNT($A$2:A4)+1</f>
        <v>2</v>
      </c>
      <c r="B5" s="26" t="s">
        <v>453</v>
      </c>
      <c r="C5" s="24" t="s">
        <v>457</v>
      </c>
      <c r="D5" s="24" t="s">
        <v>33</v>
      </c>
      <c r="E5" s="25" t="e">
        <f>REPLACE(#REF!,7,8,"********")</f>
        <v>#REF!</v>
      </c>
      <c r="F5" s="30">
        <v>1</v>
      </c>
      <c r="G5" s="24">
        <f t="shared" si="0"/>
        <v>430</v>
      </c>
      <c r="H5" s="27" t="e">
        <f>REPLACE(#REF!,4,4,"****")</f>
        <v>#REF!</v>
      </c>
    </row>
    <row r="6" s="17" customFormat="1" ht="19" customHeight="1" spans="1:8">
      <c r="A6" s="24">
        <f>COUNT($A$2:A5)+1</f>
        <v>3</v>
      </c>
      <c r="B6" s="26" t="s">
        <v>453</v>
      </c>
      <c r="C6" s="24" t="s">
        <v>458</v>
      </c>
      <c r="D6" s="24" t="s">
        <v>33</v>
      </c>
      <c r="E6" s="25" t="e">
        <f>REPLACE(#REF!,7,8,"********")</f>
        <v>#REF!</v>
      </c>
      <c r="F6" s="30">
        <v>2</v>
      </c>
      <c r="G6" s="24">
        <f t="shared" si="0"/>
        <v>860</v>
      </c>
      <c r="H6" s="27" t="e">
        <f>REPLACE(#REF!,4,4,"****")</f>
        <v>#REF!</v>
      </c>
    </row>
    <row r="7" s="17" customFormat="1" ht="19" customHeight="1" spans="1:8">
      <c r="A7" s="24"/>
      <c r="B7" s="28"/>
      <c r="C7" s="24" t="s">
        <v>459</v>
      </c>
      <c r="D7" s="24" t="s">
        <v>456</v>
      </c>
      <c r="E7" s="25" t="e">
        <f>REPLACE(#REF!,7,8,"********")</f>
        <v>#REF!</v>
      </c>
      <c r="F7" s="30"/>
      <c r="G7" s="24">
        <v>0</v>
      </c>
      <c r="H7" s="27"/>
    </row>
    <row r="8" s="17" customFormat="1" ht="19" customHeight="1" spans="1:8">
      <c r="A8" s="29">
        <f>COUNT($A$2:A7)+1</f>
        <v>4</v>
      </c>
      <c r="B8" s="26" t="s">
        <v>453</v>
      </c>
      <c r="C8" s="24" t="s">
        <v>460</v>
      </c>
      <c r="D8" s="24" t="s">
        <v>33</v>
      </c>
      <c r="E8" s="25" t="e">
        <f>REPLACE(#REF!,7,8,"********")</f>
        <v>#REF!</v>
      </c>
      <c r="F8" s="30">
        <v>1</v>
      </c>
      <c r="G8" s="24">
        <f t="shared" ref="G8:G17" si="1">400*F8</f>
        <v>400</v>
      </c>
      <c r="H8" s="27" t="e">
        <f>REPLACE(#REF!,4,4,"****")</f>
        <v>#REF!</v>
      </c>
    </row>
    <row r="9" s="17" customFormat="1" ht="19" customHeight="1" spans="1:8">
      <c r="A9" s="29">
        <f>COUNT($A$2:A8)+1</f>
        <v>5</v>
      </c>
      <c r="B9" s="24" t="s">
        <v>453</v>
      </c>
      <c r="C9" s="24" t="s">
        <v>461</v>
      </c>
      <c r="D9" s="24" t="s">
        <v>33</v>
      </c>
      <c r="E9" s="25" t="e">
        <f>REPLACE(#REF!,7,8,"********")</f>
        <v>#REF!</v>
      </c>
      <c r="F9" s="30">
        <v>1</v>
      </c>
      <c r="G9" s="24">
        <f>430*F9</f>
        <v>430</v>
      </c>
      <c r="H9" s="27" t="e">
        <f>REPLACE(#REF!,4,4,"****")</f>
        <v>#REF!</v>
      </c>
    </row>
    <row r="10" s="17" customFormat="1" ht="19" customHeight="1" spans="1:8">
      <c r="A10" s="24">
        <f>COUNT($A$2:A9)+1</f>
        <v>6</v>
      </c>
      <c r="B10" s="24" t="s">
        <v>453</v>
      </c>
      <c r="C10" s="24" t="s">
        <v>462</v>
      </c>
      <c r="D10" s="24" t="s">
        <v>33</v>
      </c>
      <c r="E10" s="25" t="e">
        <f>REPLACE(#REF!,7,8,"********")</f>
        <v>#REF!</v>
      </c>
      <c r="F10" s="24">
        <v>1</v>
      </c>
      <c r="G10" s="24">
        <f t="shared" si="1"/>
        <v>400</v>
      </c>
      <c r="H10" s="27" t="e">
        <f>REPLACE(#REF!,4,4,"****")</f>
        <v>#REF!</v>
      </c>
    </row>
    <row r="11" s="17" customFormat="1" ht="19" customHeight="1" spans="1:8">
      <c r="A11" s="29">
        <f>COUNT($A$2:A10)+1</f>
        <v>7</v>
      </c>
      <c r="B11" s="24" t="s">
        <v>453</v>
      </c>
      <c r="C11" s="24" t="s">
        <v>463</v>
      </c>
      <c r="D11" s="24" t="s">
        <v>33</v>
      </c>
      <c r="E11" s="25" t="e">
        <f>REPLACE(#REF!,7,8,"********")</f>
        <v>#REF!</v>
      </c>
      <c r="F11" s="30">
        <v>1</v>
      </c>
      <c r="G11" s="24">
        <f t="shared" si="1"/>
        <v>400</v>
      </c>
      <c r="H11" s="27" t="e">
        <f>REPLACE(#REF!,4,4,"****")</f>
        <v>#REF!</v>
      </c>
    </row>
    <row r="12" s="17" customFormat="1" ht="19" customHeight="1" spans="1:8">
      <c r="A12" s="29">
        <f>COUNT($A$2:A11)+1</f>
        <v>8</v>
      </c>
      <c r="B12" s="24" t="s">
        <v>453</v>
      </c>
      <c r="C12" s="24" t="s">
        <v>464</v>
      </c>
      <c r="D12" s="24" t="s">
        <v>33</v>
      </c>
      <c r="E12" s="25" t="e">
        <f>REPLACE(#REF!,7,8,"********")</f>
        <v>#REF!</v>
      </c>
      <c r="F12" s="30">
        <v>1</v>
      </c>
      <c r="G12" s="24">
        <f t="shared" si="1"/>
        <v>400</v>
      </c>
      <c r="H12" s="27" t="e">
        <f>REPLACE(#REF!,4,4,"****")</f>
        <v>#REF!</v>
      </c>
    </row>
    <row r="13" s="17" customFormat="1" ht="19" customHeight="1" spans="1:8">
      <c r="A13" s="24">
        <f>COUNT($A$2:A12)+1</f>
        <v>9</v>
      </c>
      <c r="B13" s="24" t="s">
        <v>453</v>
      </c>
      <c r="C13" s="24" t="s">
        <v>465</v>
      </c>
      <c r="D13" s="24" t="s">
        <v>33</v>
      </c>
      <c r="E13" s="25" t="e">
        <f>REPLACE(#REF!,7,8,"********")</f>
        <v>#REF!</v>
      </c>
      <c r="F13" s="31">
        <v>1</v>
      </c>
      <c r="G13" s="24">
        <f t="shared" si="1"/>
        <v>400</v>
      </c>
      <c r="H13" s="27" t="e">
        <f>REPLACE(#REF!,4,4,"****")</f>
        <v>#REF!</v>
      </c>
    </row>
    <row r="14" s="17" customFormat="1" ht="19" customHeight="1" spans="1:8">
      <c r="A14" s="29">
        <f>COUNT($A$2:A13)+1</f>
        <v>10</v>
      </c>
      <c r="B14" s="24" t="s">
        <v>453</v>
      </c>
      <c r="C14" s="24" t="s">
        <v>466</v>
      </c>
      <c r="D14" s="24" t="s">
        <v>33</v>
      </c>
      <c r="E14" s="25" t="e">
        <f>REPLACE(#REF!,7,8,"********")</f>
        <v>#REF!</v>
      </c>
      <c r="F14" s="24">
        <v>1</v>
      </c>
      <c r="G14" s="24">
        <f t="shared" si="1"/>
        <v>400</v>
      </c>
      <c r="H14" s="27" t="e">
        <f>REPLACE(#REF!,4,4,"****")</f>
        <v>#REF!</v>
      </c>
    </row>
    <row r="15" s="17" customFormat="1" ht="19" customHeight="1" spans="1:8">
      <c r="A15" s="24">
        <f>COUNT($A$2:A14)+1</f>
        <v>11</v>
      </c>
      <c r="B15" s="24" t="s">
        <v>453</v>
      </c>
      <c r="C15" s="24" t="s">
        <v>467</v>
      </c>
      <c r="D15" s="24" t="s">
        <v>33</v>
      </c>
      <c r="E15" s="25" t="e">
        <f>REPLACE(#REF!,7,8,"********")</f>
        <v>#REF!</v>
      </c>
      <c r="F15" s="24">
        <v>1</v>
      </c>
      <c r="G15" s="24">
        <f t="shared" si="1"/>
        <v>400</v>
      </c>
      <c r="H15" s="27" t="e">
        <f>REPLACE(#REF!,4,4,"****")</f>
        <v>#REF!</v>
      </c>
    </row>
    <row r="16" s="17" customFormat="1" ht="19" customHeight="1" spans="1:8">
      <c r="A16" s="29">
        <f>COUNT($A$2:A15)+1</f>
        <v>12</v>
      </c>
      <c r="B16" s="24" t="s">
        <v>453</v>
      </c>
      <c r="C16" s="24" t="s">
        <v>468</v>
      </c>
      <c r="D16" s="24" t="s">
        <v>33</v>
      </c>
      <c r="E16" s="25" t="e">
        <f>REPLACE(#REF!,7,8,"********")</f>
        <v>#REF!</v>
      </c>
      <c r="F16" s="24">
        <v>1</v>
      </c>
      <c r="G16" s="24">
        <f t="shared" si="1"/>
        <v>400</v>
      </c>
      <c r="H16" s="27" t="e">
        <f>REPLACE(#REF!,4,4,"****")</f>
        <v>#REF!</v>
      </c>
    </row>
    <row r="17" s="17" customFormat="1" ht="19" customHeight="1" spans="1:8">
      <c r="A17" s="24">
        <f>COUNT($A$2:A16)+1</f>
        <v>13</v>
      </c>
      <c r="B17" s="24" t="s">
        <v>453</v>
      </c>
      <c r="C17" s="24" t="s">
        <v>469</v>
      </c>
      <c r="D17" s="24" t="s">
        <v>33</v>
      </c>
      <c r="E17" s="25" t="e">
        <f>REPLACE(#REF!,7,8,"********")</f>
        <v>#REF!</v>
      </c>
      <c r="F17" s="24">
        <v>1</v>
      </c>
      <c r="G17" s="24">
        <f t="shared" si="1"/>
        <v>400</v>
      </c>
      <c r="H17" s="27" t="e">
        <f>REPLACE(#REF!,4,4,"****")</f>
        <v>#REF!</v>
      </c>
    </row>
    <row r="18" s="17" customFormat="1" ht="19" customHeight="1" spans="1:8">
      <c r="A18" s="24">
        <f>COUNT($A$2:A17)+1</f>
        <v>14</v>
      </c>
      <c r="B18" s="24" t="s">
        <v>453</v>
      </c>
      <c r="C18" s="24" t="s">
        <v>470</v>
      </c>
      <c r="D18" s="24" t="s">
        <v>33</v>
      </c>
      <c r="E18" s="25" t="e">
        <f>REPLACE(#REF!,7,8,"********")</f>
        <v>#REF!</v>
      </c>
      <c r="F18" s="24">
        <v>1</v>
      </c>
      <c r="G18" s="24">
        <f>430*F18</f>
        <v>430</v>
      </c>
      <c r="H18" s="27" t="e">
        <f>REPLACE(#REF!,4,4,"****")</f>
        <v>#REF!</v>
      </c>
    </row>
    <row r="19" s="17" customFormat="1" ht="19" customHeight="1" spans="1:8">
      <c r="A19" s="31">
        <f>COUNT($A$2:A18)+1</f>
        <v>15</v>
      </c>
      <c r="B19" s="26" t="s">
        <v>453</v>
      </c>
      <c r="C19" s="24" t="s">
        <v>471</v>
      </c>
      <c r="D19" s="24" t="s">
        <v>33</v>
      </c>
      <c r="E19" s="25" t="e">
        <f>REPLACE(#REF!,7,8,"********")</f>
        <v>#REF!</v>
      </c>
      <c r="F19" s="24">
        <v>2</v>
      </c>
      <c r="G19" s="24">
        <f>380*F19</f>
        <v>760</v>
      </c>
      <c r="H19" s="27" t="e">
        <f>REPLACE(#REF!,4,4,"****")</f>
        <v>#REF!</v>
      </c>
    </row>
    <row r="20" s="17" customFormat="1" ht="19" customHeight="1" spans="1:8">
      <c r="A20" s="30"/>
      <c r="B20" s="28"/>
      <c r="C20" s="24" t="s">
        <v>472</v>
      </c>
      <c r="D20" s="24" t="s">
        <v>456</v>
      </c>
      <c r="E20" s="25" t="e">
        <f>REPLACE(#REF!,7,8,"********")</f>
        <v>#REF!</v>
      </c>
      <c r="F20" s="24"/>
      <c r="G20" s="24">
        <v>0</v>
      </c>
      <c r="H20" s="27"/>
    </row>
    <row r="21" s="17" customFormat="1" ht="19" customHeight="1" spans="1:8">
      <c r="A21" s="24">
        <f>COUNT($A$2:A20)+1</f>
        <v>16</v>
      </c>
      <c r="B21" s="26" t="s">
        <v>453</v>
      </c>
      <c r="C21" s="24" t="s">
        <v>473</v>
      </c>
      <c r="D21" s="24" t="s">
        <v>33</v>
      </c>
      <c r="E21" s="25" t="e">
        <f>REPLACE(#REF!,7,8,"********")</f>
        <v>#REF!</v>
      </c>
      <c r="F21" s="24">
        <v>1</v>
      </c>
      <c r="G21" s="24">
        <f t="shared" ref="G21:G23" si="2">400*F21</f>
        <v>400</v>
      </c>
      <c r="H21" s="27" t="e">
        <f>REPLACE(#REF!,4,4,"****")</f>
        <v>#REF!</v>
      </c>
    </row>
    <row r="22" s="17" customFormat="1" ht="19" customHeight="1" spans="1:8">
      <c r="A22" s="24">
        <f>COUNT($A$2:A21)+1</f>
        <v>17</v>
      </c>
      <c r="B22" s="26" t="s">
        <v>453</v>
      </c>
      <c r="C22" s="24" t="s">
        <v>474</v>
      </c>
      <c r="D22" s="24" t="s">
        <v>33</v>
      </c>
      <c r="E22" s="25" t="e">
        <f>REPLACE(#REF!,7,8,"********")</f>
        <v>#REF!</v>
      </c>
      <c r="F22" s="24">
        <v>1</v>
      </c>
      <c r="G22" s="24">
        <f t="shared" si="2"/>
        <v>400</v>
      </c>
      <c r="H22" s="27" t="e">
        <f>REPLACE(#REF!,4,4,"****")</f>
        <v>#REF!</v>
      </c>
    </row>
    <row r="23" s="17" customFormat="1" ht="19" customHeight="1" spans="1:8">
      <c r="A23" s="24">
        <f>COUNT($A$2:A22)+1</f>
        <v>18</v>
      </c>
      <c r="B23" s="26" t="s">
        <v>453</v>
      </c>
      <c r="C23" s="24" t="s">
        <v>475</v>
      </c>
      <c r="D23" s="24" t="s">
        <v>33</v>
      </c>
      <c r="E23" s="25" t="e">
        <f>REPLACE(#REF!,7,8,"********")</f>
        <v>#REF!</v>
      </c>
      <c r="F23" s="24">
        <v>1</v>
      </c>
      <c r="G23" s="24">
        <f t="shared" si="2"/>
        <v>400</v>
      </c>
      <c r="H23" s="27" t="e">
        <f>REPLACE(#REF!,4,4,"****")</f>
        <v>#REF!</v>
      </c>
    </row>
    <row r="24" s="17" customFormat="1" ht="19" customHeight="1" spans="1:8">
      <c r="A24" s="31">
        <f>COUNT($A$2:A23)+1</f>
        <v>19</v>
      </c>
      <c r="B24" s="26" t="s">
        <v>453</v>
      </c>
      <c r="C24" s="24" t="s">
        <v>476</v>
      </c>
      <c r="D24" s="24" t="s">
        <v>33</v>
      </c>
      <c r="E24" s="25" t="e">
        <f>REPLACE(#REF!,7,8,"********")</f>
        <v>#REF!</v>
      </c>
      <c r="F24" s="24">
        <v>1</v>
      </c>
      <c r="G24" s="32">
        <v>380</v>
      </c>
      <c r="H24" s="27" t="e">
        <f>REPLACE(#REF!,4,4,"****")</f>
        <v>#REF!</v>
      </c>
    </row>
    <row r="25" s="17" customFormat="1" ht="19" customHeight="1" spans="1:8">
      <c r="A25" s="24">
        <f>COUNT($A$2:A24)+1</f>
        <v>20</v>
      </c>
      <c r="B25" s="24" t="s">
        <v>453</v>
      </c>
      <c r="C25" s="24" t="s">
        <v>477</v>
      </c>
      <c r="D25" s="24" t="s">
        <v>33</v>
      </c>
      <c r="E25" s="25" t="e">
        <f>REPLACE(#REF!,7,8,"********")</f>
        <v>#REF!</v>
      </c>
      <c r="F25" s="24">
        <v>1</v>
      </c>
      <c r="G25" s="24">
        <f t="shared" ref="G25:G29" si="3">430*F25</f>
        <v>430</v>
      </c>
      <c r="H25" s="27" t="e">
        <f>REPLACE(#REF!,4,4,"****")</f>
        <v>#REF!</v>
      </c>
    </row>
    <row r="26" s="17" customFormat="1" ht="19" customHeight="1" spans="1:8">
      <c r="A26" s="31">
        <f>COUNT($A$2:A25)+1</f>
        <v>21</v>
      </c>
      <c r="B26" s="31" t="s">
        <v>453</v>
      </c>
      <c r="C26" s="33" t="s">
        <v>478</v>
      </c>
      <c r="D26" s="24" t="s">
        <v>33</v>
      </c>
      <c r="E26" s="25" t="e">
        <f>REPLACE(#REF!,7,8,"********")</f>
        <v>#REF!</v>
      </c>
      <c r="F26" s="24">
        <v>3</v>
      </c>
      <c r="G26" s="24">
        <f t="shared" si="3"/>
        <v>1290</v>
      </c>
      <c r="H26" s="27" t="e">
        <f>REPLACE(#REF!,4,4,"****")</f>
        <v>#REF!</v>
      </c>
    </row>
    <row r="27" s="17" customFormat="1" ht="19" customHeight="1" spans="1:8">
      <c r="A27" s="34"/>
      <c r="B27" s="34"/>
      <c r="C27" s="35" t="s">
        <v>479</v>
      </c>
      <c r="D27" s="24" t="s">
        <v>90</v>
      </c>
      <c r="E27" s="25" t="e">
        <f>REPLACE(#REF!,7,8,"********")</f>
        <v>#REF!</v>
      </c>
      <c r="F27" s="24"/>
      <c r="G27" s="24">
        <v>0</v>
      </c>
      <c r="H27" s="27"/>
    </row>
    <row r="28" s="17" customFormat="1" ht="19" customHeight="1" spans="1:8">
      <c r="A28" s="30"/>
      <c r="B28" s="30"/>
      <c r="C28" s="36" t="s">
        <v>480</v>
      </c>
      <c r="D28" s="31" t="s">
        <v>79</v>
      </c>
      <c r="E28" s="25" t="e">
        <f>REPLACE(#REF!,7,8,"********")</f>
        <v>#REF!</v>
      </c>
      <c r="F28" s="31"/>
      <c r="G28" s="24">
        <v>0</v>
      </c>
      <c r="H28" s="27"/>
    </row>
    <row r="29" s="17" customFormat="1" ht="19" customHeight="1" spans="1:8">
      <c r="A29" s="30">
        <f>COUNT($A$2:A28)+1</f>
        <v>22</v>
      </c>
      <c r="B29" s="24" t="s">
        <v>453</v>
      </c>
      <c r="C29" s="32" t="s">
        <v>481</v>
      </c>
      <c r="D29" s="24" t="s">
        <v>33</v>
      </c>
      <c r="E29" s="25" t="e">
        <f>REPLACE(#REF!,7,8,"********")</f>
        <v>#REF!</v>
      </c>
      <c r="F29" s="24">
        <v>1</v>
      </c>
      <c r="G29" s="24">
        <f t="shared" si="3"/>
        <v>430</v>
      </c>
      <c r="H29" s="27" t="e">
        <f>REPLACE(#REF!,4,4,"****")</f>
        <v>#REF!</v>
      </c>
    </row>
    <row r="30" s="17" customFormat="1" ht="19" customHeight="1" spans="1:8">
      <c r="A30" s="34">
        <f>COUNT($A$2:A29)+1</f>
        <v>23</v>
      </c>
      <c r="B30" s="31" t="s">
        <v>453</v>
      </c>
      <c r="C30" s="33" t="s">
        <v>482</v>
      </c>
      <c r="D30" s="30" t="s">
        <v>33</v>
      </c>
      <c r="E30" s="25" t="e">
        <f>REPLACE(#REF!,7,8,"********")</f>
        <v>#REF!</v>
      </c>
      <c r="F30" s="30">
        <v>2</v>
      </c>
      <c r="G30" s="24">
        <f>400*F30</f>
        <v>800</v>
      </c>
      <c r="H30" s="27" t="e">
        <f>REPLACE(#REF!,4,4,"****")</f>
        <v>#REF!</v>
      </c>
    </row>
    <row r="31" s="17" customFormat="1" ht="19" customHeight="1" spans="1:8">
      <c r="A31" s="30"/>
      <c r="B31" s="30"/>
      <c r="C31" s="36" t="s">
        <v>483</v>
      </c>
      <c r="D31" s="24" t="s">
        <v>35</v>
      </c>
      <c r="E31" s="25" t="e">
        <f>REPLACE(#REF!,7,8,"********")</f>
        <v>#REF!</v>
      </c>
      <c r="F31" s="24"/>
      <c r="G31" s="24">
        <v>0</v>
      </c>
      <c r="H31" s="27"/>
    </row>
    <row r="32" s="17" customFormat="1" ht="19" customHeight="1" spans="1:8">
      <c r="A32" s="24">
        <f>COUNT($A$2:A31)+1</f>
        <v>24</v>
      </c>
      <c r="B32" s="24" t="s">
        <v>453</v>
      </c>
      <c r="C32" s="24" t="s">
        <v>484</v>
      </c>
      <c r="D32" s="24" t="s">
        <v>33</v>
      </c>
      <c r="E32" s="25" t="e">
        <f>REPLACE(#REF!,7,8,"********")</f>
        <v>#REF!</v>
      </c>
      <c r="F32" s="24">
        <v>1</v>
      </c>
      <c r="G32" s="24">
        <f>430*F32</f>
        <v>430</v>
      </c>
      <c r="H32" s="27"/>
    </row>
    <row r="33" s="17" customFormat="1" ht="19" customHeight="1" spans="1:8">
      <c r="A33" s="24">
        <f>COUNT($A$2:A32)+1</f>
        <v>25</v>
      </c>
      <c r="B33" s="32" t="s">
        <v>453</v>
      </c>
      <c r="C33" s="37" t="s">
        <v>485</v>
      </c>
      <c r="D33" s="37" t="s">
        <v>33</v>
      </c>
      <c r="E33" s="25" t="e">
        <f>REPLACE(#REF!,7,8,"********")</f>
        <v>#REF!</v>
      </c>
      <c r="F33" s="32">
        <v>1</v>
      </c>
      <c r="G33" s="24">
        <f t="shared" ref="G33:G37" si="4">400*F33</f>
        <v>400</v>
      </c>
      <c r="H33" s="27" t="e">
        <f>REPLACE(#REF!,4,4,"****")</f>
        <v>#REF!</v>
      </c>
    </row>
    <row r="34" s="17" customFormat="1" ht="19" customHeight="1" spans="1:8">
      <c r="A34" s="24">
        <f>COUNT($A$2:A33)+1</f>
        <v>26</v>
      </c>
      <c r="B34" s="38" t="s">
        <v>453</v>
      </c>
      <c r="C34" s="39" t="s">
        <v>486</v>
      </c>
      <c r="D34" s="39" t="s">
        <v>33</v>
      </c>
      <c r="E34" s="25" t="e">
        <f>REPLACE(#REF!,7,8,"********")</f>
        <v>#REF!</v>
      </c>
      <c r="F34" s="38">
        <v>1</v>
      </c>
      <c r="G34" s="24">
        <f t="shared" si="4"/>
        <v>400</v>
      </c>
      <c r="H34" s="27" t="e">
        <f>REPLACE(#REF!,4,4,"****")</f>
        <v>#REF!</v>
      </c>
    </row>
    <row r="35" s="17" customFormat="1" ht="19" customHeight="1" spans="1:8">
      <c r="A35" s="24">
        <f>COUNT($A$2:A34)+1</f>
        <v>27</v>
      </c>
      <c r="B35" s="38" t="s">
        <v>453</v>
      </c>
      <c r="C35" s="39" t="s">
        <v>487</v>
      </c>
      <c r="D35" s="39" t="s">
        <v>33</v>
      </c>
      <c r="E35" s="25" t="e">
        <f>REPLACE(#REF!,7,8,"********")</f>
        <v>#REF!</v>
      </c>
      <c r="F35" s="38">
        <v>1</v>
      </c>
      <c r="G35" s="24">
        <f t="shared" si="4"/>
        <v>400</v>
      </c>
      <c r="H35" s="27" t="e">
        <f>REPLACE(#REF!,4,4,"****")</f>
        <v>#REF!</v>
      </c>
    </row>
    <row r="36" s="17" customFormat="1" ht="19" customHeight="1" spans="1:8">
      <c r="A36" s="24">
        <f>COUNT($A$2:A35)+1</f>
        <v>28</v>
      </c>
      <c r="B36" s="38" t="s">
        <v>453</v>
      </c>
      <c r="C36" s="39" t="s">
        <v>488</v>
      </c>
      <c r="D36" s="39" t="s">
        <v>33</v>
      </c>
      <c r="E36" s="25" t="e">
        <f>REPLACE(#REF!,7,8,"********")</f>
        <v>#REF!</v>
      </c>
      <c r="F36" s="38">
        <v>1</v>
      </c>
      <c r="G36" s="24">
        <f t="shared" si="4"/>
        <v>400</v>
      </c>
      <c r="H36" s="27" t="e">
        <f>REPLACE(#REF!,4,4,"****")</f>
        <v>#REF!</v>
      </c>
    </row>
    <row r="37" s="17" customFormat="1" ht="19" customHeight="1" spans="1:8">
      <c r="A37" s="30">
        <f>COUNT($A$2:A36)+1</f>
        <v>29</v>
      </c>
      <c r="B37" s="38" t="s">
        <v>453</v>
      </c>
      <c r="C37" s="39" t="s">
        <v>489</v>
      </c>
      <c r="D37" s="39" t="s">
        <v>33</v>
      </c>
      <c r="E37" s="25" t="e">
        <f>REPLACE(#REF!,7,8,"********")</f>
        <v>#REF!</v>
      </c>
      <c r="F37" s="38">
        <v>1</v>
      </c>
      <c r="G37" s="24">
        <f t="shared" si="4"/>
        <v>400</v>
      </c>
      <c r="H37" s="27" t="e">
        <f>REPLACE(#REF!,4,4,"****")</f>
        <v>#REF!</v>
      </c>
    </row>
    <row r="38" s="17" customFormat="1" ht="19" customHeight="1" spans="1:8">
      <c r="A38" s="30">
        <f>COUNT($A$2:A37)+1</f>
        <v>30</v>
      </c>
      <c r="B38" s="38" t="s">
        <v>453</v>
      </c>
      <c r="C38" s="39" t="s">
        <v>490</v>
      </c>
      <c r="D38" s="39" t="s">
        <v>33</v>
      </c>
      <c r="E38" s="25" t="e">
        <f>REPLACE(#REF!,7,8,"********")</f>
        <v>#REF!</v>
      </c>
      <c r="F38" s="38">
        <v>1</v>
      </c>
      <c r="G38" s="24">
        <v>430</v>
      </c>
      <c r="H38" s="27" t="e">
        <f>REPLACE(#REF!,4,4,"****")</f>
        <v>#REF!</v>
      </c>
    </row>
    <row r="39" s="17" customFormat="1" ht="19" customHeight="1" spans="1:8">
      <c r="A39" s="30">
        <f>COUNT($A$2:A38)+1</f>
        <v>31</v>
      </c>
      <c r="B39" s="38" t="s">
        <v>453</v>
      </c>
      <c r="C39" s="39" t="s">
        <v>491</v>
      </c>
      <c r="D39" s="39" t="s">
        <v>33</v>
      </c>
      <c r="E39" s="25"/>
      <c r="F39" s="38">
        <v>1</v>
      </c>
      <c r="G39" s="24">
        <v>400</v>
      </c>
      <c r="H39" s="27"/>
    </row>
    <row r="40" s="17" customFormat="1" ht="19" customHeight="1" spans="1:8">
      <c r="A40" s="30">
        <f>COUNT($A$2:A39)+1</f>
        <v>32</v>
      </c>
      <c r="B40" s="30" t="s">
        <v>492</v>
      </c>
      <c r="C40" s="24" t="s">
        <v>493</v>
      </c>
      <c r="D40" s="30" t="s">
        <v>33</v>
      </c>
      <c r="E40" s="25" t="e">
        <f>REPLACE(#REF!,7,8,"********")</f>
        <v>#REF!</v>
      </c>
      <c r="F40" s="40">
        <v>1</v>
      </c>
      <c r="G40" s="24">
        <f>430*F40</f>
        <v>430</v>
      </c>
      <c r="H40" s="27" t="e">
        <f>REPLACE(#REF!,4,4,"****")</f>
        <v>#REF!</v>
      </c>
    </row>
    <row r="41" s="17" customFormat="1" ht="19" customHeight="1" spans="1:8">
      <c r="A41" s="31">
        <f>COUNT($A$2:A40)+1</f>
        <v>33</v>
      </c>
      <c r="B41" s="31" t="s">
        <v>492</v>
      </c>
      <c r="C41" s="24" t="s">
        <v>494</v>
      </c>
      <c r="D41" s="24" t="s">
        <v>33</v>
      </c>
      <c r="E41" s="25" t="e">
        <f>REPLACE(#REF!,7,8,"********")</f>
        <v>#REF!</v>
      </c>
      <c r="F41" s="25">
        <v>1</v>
      </c>
      <c r="G41" s="24">
        <f>400*F41</f>
        <v>400</v>
      </c>
      <c r="H41" s="27" t="e">
        <f>REPLACE(#REF!,4,4,"****")</f>
        <v>#REF!</v>
      </c>
    </row>
    <row r="42" s="17" customFormat="1" ht="19" customHeight="1" spans="1:8">
      <c r="A42" s="31">
        <f>COUNT($A$2:A41)+1</f>
        <v>34</v>
      </c>
      <c r="B42" s="31" t="s">
        <v>492</v>
      </c>
      <c r="C42" s="24" t="s">
        <v>495</v>
      </c>
      <c r="D42" s="24" t="s">
        <v>33</v>
      </c>
      <c r="E42" s="25" t="e">
        <f>REPLACE(#REF!,7,8,"********")</f>
        <v>#REF!</v>
      </c>
      <c r="F42" s="25">
        <v>3</v>
      </c>
      <c r="G42" s="24">
        <f t="shared" ref="G42:G48" si="5">430*F42</f>
        <v>1290</v>
      </c>
      <c r="H42" s="27" t="e">
        <f>REPLACE(#REF!,4,4,"****")</f>
        <v>#REF!</v>
      </c>
    </row>
    <row r="43" s="17" customFormat="1" ht="19" customHeight="1" spans="1:8">
      <c r="A43" s="34"/>
      <c r="B43" s="34"/>
      <c r="C43" s="24" t="s">
        <v>496</v>
      </c>
      <c r="D43" s="24" t="s">
        <v>497</v>
      </c>
      <c r="E43" s="25" t="e">
        <f>REPLACE(#REF!,7,8,"********")</f>
        <v>#REF!</v>
      </c>
      <c r="F43" s="25"/>
      <c r="G43" s="25">
        <v>0</v>
      </c>
      <c r="H43" s="27"/>
    </row>
    <row r="44" s="17" customFormat="1" ht="19" customHeight="1" spans="1:8">
      <c r="A44" s="30"/>
      <c r="B44" s="30"/>
      <c r="C44" s="24" t="s">
        <v>498</v>
      </c>
      <c r="D44" s="24" t="s">
        <v>497</v>
      </c>
      <c r="E44" s="25" t="e">
        <f>REPLACE(#REF!,7,8,"********")</f>
        <v>#REF!</v>
      </c>
      <c r="F44" s="25"/>
      <c r="G44" s="25">
        <v>0</v>
      </c>
      <c r="H44" s="27"/>
    </row>
    <row r="45" s="17" customFormat="1" ht="19" customHeight="1" spans="1:8">
      <c r="A45" s="24">
        <f>COUNT($A$2:A44)+1</f>
        <v>35</v>
      </c>
      <c r="B45" s="24" t="s">
        <v>492</v>
      </c>
      <c r="C45" s="24" t="s">
        <v>499</v>
      </c>
      <c r="D45" s="24" t="s">
        <v>33</v>
      </c>
      <c r="E45" s="25" t="e">
        <f>REPLACE(#REF!,7,8,"********")</f>
        <v>#REF!</v>
      </c>
      <c r="F45" s="25">
        <v>1</v>
      </c>
      <c r="G45" s="24">
        <f>400*F45</f>
        <v>400</v>
      </c>
      <c r="H45" s="27" t="e">
        <f>REPLACE(#REF!,4,4,"****")</f>
        <v>#REF!</v>
      </c>
    </row>
    <row r="46" s="17" customFormat="1" ht="19" customHeight="1" spans="1:8">
      <c r="A46" s="24">
        <f>COUNT($A$2:A45)+1</f>
        <v>36</v>
      </c>
      <c r="B46" s="24" t="s">
        <v>492</v>
      </c>
      <c r="C46" s="24" t="s">
        <v>500</v>
      </c>
      <c r="D46" s="24" t="s">
        <v>33</v>
      </c>
      <c r="E46" s="25" t="e">
        <f>REPLACE(#REF!,7,8,"********")</f>
        <v>#REF!</v>
      </c>
      <c r="F46" s="24">
        <v>1</v>
      </c>
      <c r="G46" s="24">
        <f t="shared" si="5"/>
        <v>430</v>
      </c>
      <c r="H46" s="27" t="e">
        <f>REPLACE(#REF!,4,4,"****")</f>
        <v>#REF!</v>
      </c>
    </row>
    <row r="47" s="17" customFormat="1" ht="19" customHeight="1" spans="1:8">
      <c r="A47" s="24">
        <f>COUNT($A$2:A46)+1</f>
        <v>37</v>
      </c>
      <c r="B47" s="24" t="s">
        <v>492</v>
      </c>
      <c r="C47" s="24" t="s">
        <v>501</v>
      </c>
      <c r="D47" s="24" t="s">
        <v>33</v>
      </c>
      <c r="E47" s="25" t="e">
        <f>REPLACE(#REF!,7,8,"********")</f>
        <v>#REF!</v>
      </c>
      <c r="F47" s="41">
        <v>1</v>
      </c>
      <c r="G47" s="24">
        <f t="shared" si="5"/>
        <v>430</v>
      </c>
      <c r="H47" s="27"/>
    </row>
    <row r="48" s="17" customFormat="1" ht="19" customHeight="1" spans="1:8">
      <c r="A48" s="24">
        <f>COUNT($A$2:A47)+1</f>
        <v>38</v>
      </c>
      <c r="B48" s="31" t="s">
        <v>492</v>
      </c>
      <c r="C48" s="24" t="s">
        <v>502</v>
      </c>
      <c r="D48" s="24" t="s">
        <v>33</v>
      </c>
      <c r="E48" s="25" t="e">
        <f>REPLACE(#REF!,7,8,"********")</f>
        <v>#REF!</v>
      </c>
      <c r="F48" s="24">
        <v>1</v>
      </c>
      <c r="G48" s="24">
        <f t="shared" si="5"/>
        <v>430</v>
      </c>
      <c r="H48" s="27" t="e">
        <f>REPLACE(#REF!,4,4,"****")</f>
        <v>#REF!</v>
      </c>
    </row>
    <row r="49" s="17" customFormat="1" ht="19" customHeight="1" spans="1:8">
      <c r="A49" s="24">
        <f>COUNT($A$2:A48)+1</f>
        <v>39</v>
      </c>
      <c r="B49" s="24" t="s">
        <v>492</v>
      </c>
      <c r="C49" s="24" t="s">
        <v>503</v>
      </c>
      <c r="D49" s="24" t="s">
        <v>33</v>
      </c>
      <c r="E49" s="25" t="e">
        <f>REPLACE(#REF!,7,8,"********")</f>
        <v>#REF!</v>
      </c>
      <c r="F49" s="24">
        <v>1</v>
      </c>
      <c r="G49" s="24">
        <f>380*F49</f>
        <v>380</v>
      </c>
      <c r="H49" s="27" t="e">
        <f>REPLACE(#REF!,4,4,"****")</f>
        <v>#REF!</v>
      </c>
    </row>
    <row r="50" s="17" customFormat="1" ht="19" customHeight="1" spans="1:8">
      <c r="A50" s="31">
        <f>COUNT($A$2:A49)+1</f>
        <v>40</v>
      </c>
      <c r="B50" s="31" t="s">
        <v>492</v>
      </c>
      <c r="C50" s="24" t="s">
        <v>504</v>
      </c>
      <c r="D50" s="24" t="s">
        <v>33</v>
      </c>
      <c r="E50" s="25" t="e">
        <f>REPLACE(#REF!,7,8,"********")</f>
        <v>#REF!</v>
      </c>
      <c r="F50" s="24">
        <v>2</v>
      </c>
      <c r="G50" s="24">
        <f>430*F50</f>
        <v>860</v>
      </c>
      <c r="H50" s="27" t="e">
        <f>REPLACE(#REF!,4,4,"****")</f>
        <v>#REF!</v>
      </c>
    </row>
    <row r="51" s="17" customFormat="1" ht="19" customHeight="1" spans="1:8">
      <c r="A51" s="30"/>
      <c r="B51" s="30"/>
      <c r="C51" s="24" t="s">
        <v>505</v>
      </c>
      <c r="D51" s="24" t="s">
        <v>497</v>
      </c>
      <c r="E51" s="25" t="e">
        <f>REPLACE(#REF!,7,8,"********")</f>
        <v>#REF!</v>
      </c>
      <c r="F51" s="24"/>
      <c r="G51" s="24">
        <v>0</v>
      </c>
      <c r="H51" s="27"/>
    </row>
    <row r="52" s="17" customFormat="1" ht="19" customHeight="1" spans="1:8">
      <c r="A52" s="24">
        <f>COUNT($A$2:A51)+1</f>
        <v>41</v>
      </c>
      <c r="B52" s="24" t="s">
        <v>492</v>
      </c>
      <c r="C52" s="24" t="s">
        <v>506</v>
      </c>
      <c r="D52" s="24" t="s">
        <v>33</v>
      </c>
      <c r="E52" s="25" t="e">
        <f>REPLACE(#REF!,7,8,"********")</f>
        <v>#REF!</v>
      </c>
      <c r="F52" s="24">
        <v>1</v>
      </c>
      <c r="G52" s="24">
        <f>400*F52</f>
        <v>400</v>
      </c>
      <c r="H52" s="27" t="e">
        <f>REPLACE(#REF!,4,4,"****")</f>
        <v>#REF!</v>
      </c>
    </row>
    <row r="53" s="17" customFormat="1" ht="19" customHeight="1" spans="1:8">
      <c r="A53" s="24">
        <f>COUNT($A$2:A52)+1</f>
        <v>42</v>
      </c>
      <c r="B53" s="24" t="s">
        <v>492</v>
      </c>
      <c r="C53" s="42" t="s">
        <v>507</v>
      </c>
      <c r="D53" s="24" t="s">
        <v>33</v>
      </c>
      <c r="E53" s="25" t="e">
        <f>REPLACE(#REF!,7,8,"********")</f>
        <v>#REF!</v>
      </c>
      <c r="F53" s="24">
        <v>1</v>
      </c>
      <c r="G53" s="24">
        <f>380*F53</f>
        <v>380</v>
      </c>
      <c r="H53" s="27" t="e">
        <f>REPLACE(#REF!,4,4,"****")</f>
        <v>#REF!</v>
      </c>
    </row>
    <row r="54" s="17" customFormat="1" ht="19" customHeight="1" spans="1:8">
      <c r="A54" s="31">
        <f>COUNT($A$2:A53)+1</f>
        <v>43</v>
      </c>
      <c r="B54" s="31" t="s">
        <v>492</v>
      </c>
      <c r="C54" s="42" t="s">
        <v>508</v>
      </c>
      <c r="D54" s="24" t="s">
        <v>33</v>
      </c>
      <c r="E54" s="25" t="e">
        <f>REPLACE(#REF!,7,8,"********")</f>
        <v>#REF!</v>
      </c>
      <c r="F54" s="24">
        <v>1</v>
      </c>
      <c r="G54" s="24">
        <f t="shared" ref="G54:G59" si="6">400*F54</f>
        <v>400</v>
      </c>
      <c r="H54" s="27" t="e">
        <f>REPLACE(#REF!,4,4,"****")</f>
        <v>#REF!</v>
      </c>
    </row>
    <row r="55" s="17" customFormat="1" ht="19" customHeight="1" spans="1:8">
      <c r="A55" s="31">
        <f>COUNT($A$2:A54)+1</f>
        <v>44</v>
      </c>
      <c r="B55" s="31" t="s">
        <v>492</v>
      </c>
      <c r="C55" s="24" t="s">
        <v>509</v>
      </c>
      <c r="D55" s="24" t="s">
        <v>33</v>
      </c>
      <c r="E55" s="25" t="e">
        <f>REPLACE(#REF!,7,8,"********")</f>
        <v>#REF!</v>
      </c>
      <c r="F55" s="24">
        <v>1</v>
      </c>
      <c r="G55" s="24">
        <f>380*F55</f>
        <v>380</v>
      </c>
      <c r="H55" s="27" t="e">
        <f>REPLACE(#REF!,4,4,"****")</f>
        <v>#REF!</v>
      </c>
    </row>
    <row r="56" s="17" customFormat="1" ht="19" customHeight="1" spans="1:8">
      <c r="A56" s="31">
        <f>COUNT($A$2:A55)+1</f>
        <v>45</v>
      </c>
      <c r="B56" s="31" t="s">
        <v>492</v>
      </c>
      <c r="C56" s="29" t="s">
        <v>510</v>
      </c>
      <c r="D56" s="24" t="s">
        <v>33</v>
      </c>
      <c r="E56" s="25" t="e">
        <f>REPLACE(#REF!,7,8,"********")</f>
        <v>#REF!</v>
      </c>
      <c r="F56" s="24">
        <v>2</v>
      </c>
      <c r="G56" s="24">
        <f>430*F56</f>
        <v>860</v>
      </c>
      <c r="H56" s="27" t="e">
        <f>REPLACE(#REF!,4,4,"****")</f>
        <v>#REF!</v>
      </c>
    </row>
    <row r="57" s="17" customFormat="1" ht="19" customHeight="1" spans="1:8">
      <c r="A57" s="30"/>
      <c r="B57" s="30"/>
      <c r="C57" s="29" t="s">
        <v>511</v>
      </c>
      <c r="D57" s="24" t="s">
        <v>79</v>
      </c>
      <c r="E57" s="25" t="e">
        <f>REPLACE(#REF!,7,8,"********")</f>
        <v>#REF!</v>
      </c>
      <c r="F57" s="24"/>
      <c r="G57" s="25">
        <v>0</v>
      </c>
      <c r="H57" s="27"/>
    </row>
    <row r="58" s="17" customFormat="1" ht="19" customHeight="1" spans="1:8">
      <c r="A58" s="31">
        <f>COUNT($A$2:A57)+1</f>
        <v>46</v>
      </c>
      <c r="B58" s="31" t="s">
        <v>492</v>
      </c>
      <c r="C58" s="29" t="s">
        <v>512</v>
      </c>
      <c r="D58" s="24" t="s">
        <v>212</v>
      </c>
      <c r="E58" s="25" t="e">
        <f>REPLACE(#REF!,7,8,"********")</f>
        <v>#REF!</v>
      </c>
      <c r="F58" s="24">
        <v>1</v>
      </c>
      <c r="G58" s="24">
        <f t="shared" si="6"/>
        <v>400</v>
      </c>
      <c r="H58" s="27" t="e">
        <f>REPLACE(#REF!,4,4,"****")</f>
        <v>#REF!</v>
      </c>
    </row>
    <row r="59" s="17" customFormat="1" ht="19" customHeight="1" spans="1:8">
      <c r="A59" s="31">
        <f>COUNT($A$2:A58)+1</f>
        <v>47</v>
      </c>
      <c r="B59" s="31" t="s">
        <v>492</v>
      </c>
      <c r="C59" s="29" t="s">
        <v>513</v>
      </c>
      <c r="D59" s="24" t="s">
        <v>212</v>
      </c>
      <c r="E59" s="25" t="e">
        <f>REPLACE(#REF!,7,8,"********")</f>
        <v>#REF!</v>
      </c>
      <c r="F59" s="24">
        <v>2</v>
      </c>
      <c r="G59" s="24">
        <f t="shared" si="6"/>
        <v>800</v>
      </c>
      <c r="H59" s="27" t="e">
        <f>REPLACE(#REF!,4,4,"****")</f>
        <v>#REF!</v>
      </c>
    </row>
    <row r="60" s="17" customFormat="1" ht="19" customHeight="1" spans="1:8">
      <c r="A60" s="30"/>
      <c r="B60" s="30"/>
      <c r="C60" s="29" t="s">
        <v>514</v>
      </c>
      <c r="D60" s="24" t="s">
        <v>56</v>
      </c>
      <c r="E60" s="25" t="e">
        <f>REPLACE(#REF!,7,8,"********")</f>
        <v>#REF!</v>
      </c>
      <c r="F60" s="24"/>
      <c r="G60" s="25">
        <v>0</v>
      </c>
      <c r="H60" s="27"/>
    </row>
    <row r="61" s="17" customFormat="1" ht="19" customHeight="1" spans="1:8">
      <c r="A61" s="24">
        <f>COUNT($A$2:A60)+1</f>
        <v>48</v>
      </c>
      <c r="B61" s="30" t="s">
        <v>492</v>
      </c>
      <c r="C61" s="30" t="s">
        <v>515</v>
      </c>
      <c r="D61" s="30" t="s">
        <v>33</v>
      </c>
      <c r="E61" s="25" t="e">
        <f>REPLACE(#REF!,7,8,"********")</f>
        <v>#REF!</v>
      </c>
      <c r="F61" s="30">
        <v>1</v>
      </c>
      <c r="G61" s="24">
        <f t="shared" ref="G61:G67" si="7">430*F61</f>
        <v>430</v>
      </c>
      <c r="H61" s="27" t="e">
        <f>REPLACE(#REF!,4,4,"****")</f>
        <v>#REF!</v>
      </c>
    </row>
    <row r="62" s="17" customFormat="1" ht="19" customHeight="1" spans="1:8">
      <c r="A62" s="24">
        <f>COUNT($A$2:A61)+1</f>
        <v>49</v>
      </c>
      <c r="B62" s="30" t="s">
        <v>492</v>
      </c>
      <c r="C62" s="30" t="s">
        <v>516</v>
      </c>
      <c r="D62" s="30" t="s">
        <v>33</v>
      </c>
      <c r="E62" s="25" t="e">
        <f>REPLACE(#REF!,7,8,"********")</f>
        <v>#REF!</v>
      </c>
      <c r="F62" s="30">
        <v>1</v>
      </c>
      <c r="G62" s="24">
        <f t="shared" ref="G62:G64" si="8">400*F62</f>
        <v>400</v>
      </c>
      <c r="H62" s="27" t="e">
        <f>REPLACE(#REF!,4,4,"****")</f>
        <v>#REF!</v>
      </c>
    </row>
    <row r="63" s="17" customFormat="1" ht="19" customHeight="1" spans="1:8">
      <c r="A63" s="24">
        <f>COUNT($A$2:A62)+1</f>
        <v>50</v>
      </c>
      <c r="B63" s="38" t="s">
        <v>492</v>
      </c>
      <c r="C63" s="39" t="s">
        <v>517</v>
      </c>
      <c r="D63" s="39" t="s">
        <v>33</v>
      </c>
      <c r="E63" s="25" t="e">
        <f>REPLACE(#REF!,7,8,"********")</f>
        <v>#REF!</v>
      </c>
      <c r="F63" s="38">
        <v>1</v>
      </c>
      <c r="G63" s="24">
        <f t="shared" si="8"/>
        <v>400</v>
      </c>
      <c r="H63" s="27" t="e">
        <f>REPLACE(#REF!,4,4,"****")</f>
        <v>#REF!</v>
      </c>
    </row>
    <row r="64" s="17" customFormat="1" ht="19" customHeight="1" spans="1:8">
      <c r="A64" s="24">
        <f>COUNT($A$2:A63)+1</f>
        <v>51</v>
      </c>
      <c r="B64" s="38" t="s">
        <v>492</v>
      </c>
      <c r="C64" s="39" t="s">
        <v>518</v>
      </c>
      <c r="D64" s="39" t="s">
        <v>33</v>
      </c>
      <c r="E64" s="25" t="e">
        <f>REPLACE(#REF!,7,8,"********")</f>
        <v>#REF!</v>
      </c>
      <c r="F64" s="38">
        <v>1</v>
      </c>
      <c r="G64" s="24">
        <f t="shared" si="8"/>
        <v>400</v>
      </c>
      <c r="H64" s="27" t="e">
        <f>REPLACE(#REF!,4,4,"****")</f>
        <v>#REF!</v>
      </c>
    </row>
    <row r="65" s="17" customFormat="1" ht="19" customHeight="1" spans="1:8">
      <c r="A65" s="31">
        <f>COUNT($A$2:A64)+1</f>
        <v>52</v>
      </c>
      <c r="B65" s="31" t="s">
        <v>519</v>
      </c>
      <c r="C65" s="24" t="s">
        <v>520</v>
      </c>
      <c r="D65" s="24" t="s">
        <v>33</v>
      </c>
      <c r="E65" s="25" t="e">
        <f>REPLACE(#REF!,7,8,"********")</f>
        <v>#REF!</v>
      </c>
      <c r="F65" s="32">
        <v>1</v>
      </c>
      <c r="G65" s="24">
        <f t="shared" si="7"/>
        <v>430</v>
      </c>
      <c r="H65" s="27" t="e">
        <f>REPLACE(#REF!,4,4,"****")</f>
        <v>#REF!</v>
      </c>
    </row>
    <row r="66" s="17" customFormat="1" ht="19" customHeight="1" spans="1:8">
      <c r="A66" s="24">
        <f>COUNT($A$2:A65)+1</f>
        <v>53</v>
      </c>
      <c r="B66" s="24" t="s">
        <v>519</v>
      </c>
      <c r="C66" s="24" t="s">
        <v>521</v>
      </c>
      <c r="D66" s="24" t="s">
        <v>33</v>
      </c>
      <c r="E66" s="25" t="e">
        <f>REPLACE(#REF!,7,8,"********")</f>
        <v>#REF!</v>
      </c>
      <c r="F66" s="24">
        <v>1</v>
      </c>
      <c r="G66" s="24">
        <f t="shared" si="7"/>
        <v>430</v>
      </c>
      <c r="H66" s="27" t="e">
        <f>REPLACE(#REF!,4,4,"****")</f>
        <v>#REF!</v>
      </c>
    </row>
    <row r="67" s="17" customFormat="1" ht="19" customHeight="1" spans="1:8">
      <c r="A67" s="34">
        <f>COUNT($A$2:A66)+1</f>
        <v>54</v>
      </c>
      <c r="B67" s="43" t="s">
        <v>519</v>
      </c>
      <c r="C67" s="44" t="s">
        <v>522</v>
      </c>
      <c r="D67" s="44" t="s">
        <v>33</v>
      </c>
      <c r="E67" s="25" t="e">
        <f>REPLACE(#REF!,7,8,"********")</f>
        <v>#REF!</v>
      </c>
      <c r="F67" s="38">
        <v>2</v>
      </c>
      <c r="G67" s="24">
        <f t="shared" si="7"/>
        <v>860</v>
      </c>
      <c r="H67" s="27" t="e">
        <f>REPLACE(#REF!,4,4,"****")</f>
        <v>#REF!</v>
      </c>
    </row>
    <row r="68" s="17" customFormat="1" ht="19" customHeight="1" spans="1:8">
      <c r="A68" s="30"/>
      <c r="B68" s="44"/>
      <c r="C68" s="44" t="s">
        <v>523</v>
      </c>
      <c r="D68" s="44" t="s">
        <v>456</v>
      </c>
      <c r="E68" s="25" t="e">
        <f>REPLACE(#REF!,7,8,"********")</f>
        <v>#REF!</v>
      </c>
      <c r="F68" s="38"/>
      <c r="G68" s="45"/>
      <c r="H68" s="27"/>
    </row>
    <row r="69" s="17" customFormat="1" ht="19" customHeight="1" spans="1:8">
      <c r="A69" s="24">
        <f>COUNT($A$2:A68)+1</f>
        <v>55</v>
      </c>
      <c r="B69" s="24" t="s">
        <v>519</v>
      </c>
      <c r="C69" s="24" t="s">
        <v>524</v>
      </c>
      <c r="D69" s="24" t="s">
        <v>33</v>
      </c>
      <c r="E69" s="25" t="e">
        <f>REPLACE(#REF!,7,8,"********")</f>
        <v>#REF!</v>
      </c>
      <c r="F69" s="24">
        <v>1</v>
      </c>
      <c r="G69" s="24">
        <f>430*F69</f>
        <v>430</v>
      </c>
      <c r="H69" s="27" t="e">
        <f>REPLACE(#REF!,4,4,"****")</f>
        <v>#REF!</v>
      </c>
    </row>
    <row r="70" s="17" customFormat="1" ht="19" customHeight="1" spans="1:8">
      <c r="A70" s="31">
        <f>COUNT($A$2:A69)+1</f>
        <v>56</v>
      </c>
      <c r="B70" s="31" t="s">
        <v>519</v>
      </c>
      <c r="C70" s="24" t="s">
        <v>525</v>
      </c>
      <c r="D70" s="24" t="s">
        <v>33</v>
      </c>
      <c r="E70" s="25" t="e">
        <f>REPLACE(#REF!,7,8,"********")</f>
        <v>#REF!</v>
      </c>
      <c r="F70" s="24">
        <v>3</v>
      </c>
      <c r="G70" s="24">
        <f>400*F70</f>
        <v>1200</v>
      </c>
      <c r="H70" s="27" t="e">
        <f>REPLACE(#REF!,4,4,"****")</f>
        <v>#REF!</v>
      </c>
    </row>
    <row r="71" s="17" customFormat="1" ht="19" customHeight="1" spans="1:8">
      <c r="A71" s="34"/>
      <c r="B71" s="34"/>
      <c r="C71" s="24" t="s">
        <v>526</v>
      </c>
      <c r="D71" s="24" t="s">
        <v>79</v>
      </c>
      <c r="E71" s="25" t="e">
        <f>REPLACE(#REF!,7,8,"********")</f>
        <v>#REF!</v>
      </c>
      <c r="F71" s="24"/>
      <c r="G71" s="24">
        <v>0</v>
      </c>
      <c r="H71" s="27"/>
    </row>
    <row r="72" s="17" customFormat="1" ht="19" customHeight="1" spans="1:8">
      <c r="A72" s="30"/>
      <c r="B72" s="30"/>
      <c r="C72" s="24" t="s">
        <v>527</v>
      </c>
      <c r="D72" s="24" t="s">
        <v>35</v>
      </c>
      <c r="E72" s="25" t="e">
        <f>REPLACE(#REF!,7,8,"********")</f>
        <v>#REF!</v>
      </c>
      <c r="F72" s="24"/>
      <c r="G72" s="24">
        <v>0</v>
      </c>
      <c r="H72" s="27"/>
    </row>
    <row r="73" s="17" customFormat="1" ht="19" customHeight="1" spans="1:8">
      <c r="A73" s="31">
        <f>COUNT($A$2:A72)+1</f>
        <v>57</v>
      </c>
      <c r="B73" s="31" t="s">
        <v>519</v>
      </c>
      <c r="C73" s="24" t="s">
        <v>528</v>
      </c>
      <c r="D73" s="24" t="s">
        <v>33</v>
      </c>
      <c r="E73" s="25" t="e">
        <f>REPLACE(#REF!,7,8,"********")</f>
        <v>#REF!</v>
      </c>
      <c r="F73" s="24">
        <v>3</v>
      </c>
      <c r="G73" s="24">
        <f>380*F73</f>
        <v>1140</v>
      </c>
      <c r="H73" s="27" t="e">
        <f>REPLACE(#REF!,4,4,"****")</f>
        <v>#REF!</v>
      </c>
    </row>
    <row r="74" s="17" customFormat="1" ht="19" customHeight="1" spans="1:8">
      <c r="A74" s="34"/>
      <c r="B74" s="34"/>
      <c r="C74" s="24" t="s">
        <v>529</v>
      </c>
      <c r="D74" s="24" t="s">
        <v>456</v>
      </c>
      <c r="E74" s="25" t="e">
        <f>REPLACE(#REF!,7,8,"********")</f>
        <v>#REF!</v>
      </c>
      <c r="F74" s="24"/>
      <c r="G74" s="24">
        <v>0</v>
      </c>
      <c r="H74" s="27"/>
    </row>
    <row r="75" s="17" customFormat="1" ht="19" customHeight="1" spans="1:8">
      <c r="A75" s="30"/>
      <c r="B75" s="30"/>
      <c r="C75" s="24" t="s">
        <v>530</v>
      </c>
      <c r="D75" s="24" t="s">
        <v>35</v>
      </c>
      <c r="E75" s="25" t="e">
        <f>REPLACE(#REF!,7,8,"********")</f>
        <v>#REF!</v>
      </c>
      <c r="F75" s="24"/>
      <c r="G75" s="24">
        <v>0</v>
      </c>
      <c r="H75" s="27"/>
    </row>
    <row r="76" s="17" customFormat="1" ht="19" customHeight="1" spans="1:8">
      <c r="A76" s="24">
        <f>COUNT($A$2:A75)+1</f>
        <v>58</v>
      </c>
      <c r="B76" s="24" t="s">
        <v>519</v>
      </c>
      <c r="C76" s="24" t="s">
        <v>531</v>
      </c>
      <c r="D76" s="24" t="s">
        <v>33</v>
      </c>
      <c r="E76" s="25" t="e">
        <f>REPLACE(#REF!,7,8,"********")</f>
        <v>#REF!</v>
      </c>
      <c r="F76" s="24">
        <v>1</v>
      </c>
      <c r="G76" s="24">
        <f>430*F76</f>
        <v>430</v>
      </c>
      <c r="H76" s="27" t="e">
        <f>REPLACE(#REF!,4,4,"****")</f>
        <v>#REF!</v>
      </c>
    </row>
    <row r="77" s="17" customFormat="1" ht="19" customHeight="1" spans="1:8">
      <c r="A77" s="31">
        <f>COUNT($A$2:A76)+1</f>
        <v>59</v>
      </c>
      <c r="B77" s="31" t="s">
        <v>519</v>
      </c>
      <c r="C77" s="24" t="s">
        <v>532</v>
      </c>
      <c r="D77" s="24" t="s">
        <v>456</v>
      </c>
      <c r="E77" s="25" t="e">
        <f>REPLACE(#REF!,7,8,"********")</f>
        <v>#REF!</v>
      </c>
      <c r="F77" s="24">
        <v>1</v>
      </c>
      <c r="G77" s="24">
        <v>380</v>
      </c>
      <c r="H77" s="27" t="e">
        <f>REPLACE(#REF!,4,4,"****")</f>
        <v>#REF!</v>
      </c>
    </row>
    <row r="78" s="17" customFormat="1" ht="19" customHeight="1" spans="1:8">
      <c r="A78" s="31">
        <f>COUNT($A$2:A77)+1</f>
        <v>60</v>
      </c>
      <c r="B78" s="31" t="s">
        <v>519</v>
      </c>
      <c r="C78" s="24" t="s">
        <v>533</v>
      </c>
      <c r="D78" s="24" t="s">
        <v>33</v>
      </c>
      <c r="E78" s="25" t="e">
        <f>REPLACE(#REF!,7,8,"********")</f>
        <v>#REF!</v>
      </c>
      <c r="F78" s="24">
        <v>2</v>
      </c>
      <c r="G78" s="24">
        <f>400*F78</f>
        <v>800</v>
      </c>
      <c r="H78" s="27" t="e">
        <f>REPLACE(#REF!,4,4,"****")</f>
        <v>#REF!</v>
      </c>
    </row>
    <row r="79" s="17" customFormat="1" ht="19" customHeight="1" spans="1:8">
      <c r="A79" s="30"/>
      <c r="B79" s="30"/>
      <c r="C79" s="24" t="s">
        <v>403</v>
      </c>
      <c r="D79" s="24" t="s">
        <v>456</v>
      </c>
      <c r="E79" s="25" t="e">
        <f>REPLACE(#REF!,7,8,"********")</f>
        <v>#REF!</v>
      </c>
      <c r="F79" s="24"/>
      <c r="G79" s="24">
        <v>0</v>
      </c>
      <c r="H79" s="27"/>
    </row>
    <row r="80" s="17" customFormat="1" ht="19" customHeight="1" spans="1:8">
      <c r="A80" s="31">
        <f>COUNT($A$2:A79)+1</f>
        <v>61</v>
      </c>
      <c r="B80" s="31" t="s">
        <v>519</v>
      </c>
      <c r="C80" s="31" t="s">
        <v>534</v>
      </c>
      <c r="D80" s="24" t="s">
        <v>33</v>
      </c>
      <c r="E80" s="25" t="e">
        <f>REPLACE(#REF!,7,8,"********")</f>
        <v>#REF!</v>
      </c>
      <c r="F80" s="24">
        <v>2</v>
      </c>
      <c r="G80" s="24">
        <f>380*F80</f>
        <v>760</v>
      </c>
      <c r="H80" s="27" t="e">
        <f>REPLACE(#REF!,4,4,"****")</f>
        <v>#REF!</v>
      </c>
    </row>
    <row r="81" s="17" customFormat="1" ht="19" customHeight="1" spans="1:8">
      <c r="A81" s="30"/>
      <c r="B81" s="30"/>
      <c r="C81" s="24" t="s">
        <v>535</v>
      </c>
      <c r="D81" s="24" t="s">
        <v>456</v>
      </c>
      <c r="E81" s="25" t="e">
        <f>REPLACE(#REF!,7,8,"********")</f>
        <v>#REF!</v>
      </c>
      <c r="F81" s="24"/>
      <c r="G81" s="24">
        <v>0</v>
      </c>
      <c r="H81" s="27"/>
    </row>
    <row r="82" s="17" customFormat="1" ht="19" customHeight="1" spans="1:8">
      <c r="A82" s="31">
        <f>COUNT($A$2:A81)+1</f>
        <v>62</v>
      </c>
      <c r="B82" s="31" t="s">
        <v>519</v>
      </c>
      <c r="C82" s="24" t="s">
        <v>536</v>
      </c>
      <c r="D82" s="24" t="s">
        <v>33</v>
      </c>
      <c r="E82" s="25" t="e">
        <f>REPLACE(#REF!,7,8,"********")</f>
        <v>#REF!</v>
      </c>
      <c r="F82" s="24">
        <v>3</v>
      </c>
      <c r="G82" s="24">
        <f t="shared" ref="G82:G86" si="9">430*F82</f>
        <v>1290</v>
      </c>
      <c r="H82" s="27" t="e">
        <f>REPLACE(#REF!,4,4,"****")</f>
        <v>#REF!</v>
      </c>
    </row>
    <row r="83" s="17" customFormat="1" ht="19" customHeight="1" spans="1:8">
      <c r="A83" s="34"/>
      <c r="B83" s="34"/>
      <c r="C83" s="24" t="s">
        <v>537</v>
      </c>
      <c r="D83" s="24" t="s">
        <v>456</v>
      </c>
      <c r="E83" s="25" t="e">
        <f>REPLACE(#REF!,7,8,"********")</f>
        <v>#REF!</v>
      </c>
      <c r="F83" s="24"/>
      <c r="G83" s="24">
        <v>0</v>
      </c>
      <c r="H83" s="27"/>
    </row>
    <row r="84" s="17" customFormat="1" ht="19" customHeight="1" spans="1:8">
      <c r="A84" s="30"/>
      <c r="B84" s="30"/>
      <c r="C84" s="24" t="s">
        <v>538</v>
      </c>
      <c r="D84" s="24" t="s">
        <v>79</v>
      </c>
      <c r="E84" s="25" t="e">
        <f>REPLACE(#REF!,7,8,"********")</f>
        <v>#REF!</v>
      </c>
      <c r="F84" s="24"/>
      <c r="G84" s="24">
        <v>0</v>
      </c>
      <c r="H84" s="27"/>
    </row>
    <row r="85" s="17" customFormat="1" ht="19" customHeight="1" spans="1:8">
      <c r="A85" s="24">
        <f>COUNT($A$2:A84)+1</f>
        <v>63</v>
      </c>
      <c r="B85" s="24" t="s">
        <v>519</v>
      </c>
      <c r="C85" s="24" t="s">
        <v>539</v>
      </c>
      <c r="D85" s="24" t="s">
        <v>33</v>
      </c>
      <c r="E85" s="25" t="e">
        <f>REPLACE(#REF!,7,8,"********")</f>
        <v>#REF!</v>
      </c>
      <c r="F85" s="24">
        <v>1</v>
      </c>
      <c r="G85" s="24">
        <f t="shared" si="9"/>
        <v>430</v>
      </c>
      <c r="H85" s="27" t="e">
        <f>REPLACE(#REF!,4,4,"****")</f>
        <v>#REF!</v>
      </c>
    </row>
    <row r="86" s="17" customFormat="1" ht="19" customHeight="1" spans="1:8">
      <c r="A86" s="31">
        <f>COUNT($A$2:A85)+1</f>
        <v>64</v>
      </c>
      <c r="B86" s="31" t="s">
        <v>519</v>
      </c>
      <c r="C86" s="24" t="s">
        <v>540</v>
      </c>
      <c r="D86" s="24" t="s">
        <v>33</v>
      </c>
      <c r="E86" s="25" t="e">
        <f>REPLACE(#REF!,7,8,"********")</f>
        <v>#REF!</v>
      </c>
      <c r="F86" s="24">
        <v>2</v>
      </c>
      <c r="G86" s="24">
        <f t="shared" si="9"/>
        <v>860</v>
      </c>
      <c r="H86" s="27" t="e">
        <f>REPLACE(#REF!,4,4,"****")</f>
        <v>#REF!</v>
      </c>
    </row>
    <row r="87" s="17" customFormat="1" ht="19" customHeight="1" spans="1:8">
      <c r="A87" s="30"/>
      <c r="B87" s="30"/>
      <c r="C87" s="24" t="s">
        <v>541</v>
      </c>
      <c r="D87" s="24" t="s">
        <v>35</v>
      </c>
      <c r="E87" s="25" t="e">
        <f>REPLACE(#REF!,7,8,"********")</f>
        <v>#REF!</v>
      </c>
      <c r="F87" s="24"/>
      <c r="G87" s="24">
        <v>0</v>
      </c>
      <c r="H87" s="27"/>
    </row>
    <row r="88" s="17" customFormat="1" ht="19" customHeight="1" spans="1:8">
      <c r="A88" s="31">
        <f>COUNT($A$2:A87)+1</f>
        <v>65</v>
      </c>
      <c r="B88" s="31" t="s">
        <v>519</v>
      </c>
      <c r="C88" s="24" t="s">
        <v>542</v>
      </c>
      <c r="D88" s="24" t="s">
        <v>33</v>
      </c>
      <c r="E88" s="25" t="e">
        <f>REPLACE(#REF!,7,8,"********")</f>
        <v>#REF!</v>
      </c>
      <c r="F88" s="24">
        <v>3</v>
      </c>
      <c r="G88" s="24">
        <f>380*F88</f>
        <v>1140</v>
      </c>
      <c r="H88" s="27" t="e">
        <f>REPLACE(#REF!,4,4,"****")</f>
        <v>#REF!</v>
      </c>
    </row>
    <row r="89" s="17" customFormat="1" ht="19" customHeight="1" spans="1:8">
      <c r="A89" s="34"/>
      <c r="B89" s="34"/>
      <c r="C89" s="24" t="s">
        <v>543</v>
      </c>
      <c r="D89" s="24" t="s">
        <v>456</v>
      </c>
      <c r="E89" s="25" t="e">
        <f>REPLACE(#REF!,7,8,"********")</f>
        <v>#REF!</v>
      </c>
      <c r="F89" s="24"/>
      <c r="G89" s="24">
        <v>0</v>
      </c>
      <c r="H89" s="27"/>
    </row>
    <row r="90" s="17" customFormat="1" ht="19" customHeight="1" spans="1:8">
      <c r="A90" s="30"/>
      <c r="B90" s="30"/>
      <c r="C90" s="24" t="s">
        <v>544</v>
      </c>
      <c r="D90" s="24" t="s">
        <v>79</v>
      </c>
      <c r="E90" s="25" t="e">
        <f>REPLACE(#REF!,7,8,"********")</f>
        <v>#REF!</v>
      </c>
      <c r="F90" s="24"/>
      <c r="G90" s="24">
        <v>0</v>
      </c>
      <c r="H90" s="27"/>
    </row>
    <row r="91" s="17" customFormat="1" ht="19" customHeight="1" spans="1:8">
      <c r="A91" s="31">
        <f>COUNT($A$2:A90)+1</f>
        <v>66</v>
      </c>
      <c r="B91" s="31" t="s">
        <v>519</v>
      </c>
      <c r="C91" s="24" t="s">
        <v>545</v>
      </c>
      <c r="D91" s="24" t="s">
        <v>33</v>
      </c>
      <c r="E91" s="25" t="e">
        <f>REPLACE(#REF!,7,8,"********")</f>
        <v>#REF!</v>
      </c>
      <c r="F91" s="24">
        <v>2</v>
      </c>
      <c r="G91" s="24">
        <f>400*F91</f>
        <v>800</v>
      </c>
      <c r="H91" s="27" t="e">
        <f>REPLACE(#REF!,4,4,"****")</f>
        <v>#REF!</v>
      </c>
    </row>
    <row r="92" s="17" customFormat="1" ht="19" customHeight="1" spans="1:8">
      <c r="A92" s="30"/>
      <c r="B92" s="30"/>
      <c r="C92" s="24" t="s">
        <v>546</v>
      </c>
      <c r="D92" s="24" t="s">
        <v>41</v>
      </c>
      <c r="E92" s="25" t="e">
        <f>REPLACE(#REF!,7,8,"********")</f>
        <v>#REF!</v>
      </c>
      <c r="F92" s="24"/>
      <c r="G92" s="24">
        <v>0</v>
      </c>
      <c r="H92" s="27"/>
    </row>
    <row r="93" s="17" customFormat="1" ht="19" customHeight="1" spans="1:8">
      <c r="A93" s="24">
        <f>COUNT($A$2:A92)+1</f>
        <v>67</v>
      </c>
      <c r="B93" s="38" t="s">
        <v>519</v>
      </c>
      <c r="C93" s="39" t="s">
        <v>547</v>
      </c>
      <c r="D93" s="39" t="s">
        <v>33</v>
      </c>
      <c r="E93" s="25" t="e">
        <f>REPLACE(#REF!,7,8,"********")</f>
        <v>#REF!</v>
      </c>
      <c r="F93" s="38">
        <v>1</v>
      </c>
      <c r="G93" s="24">
        <f>400*F93</f>
        <v>400</v>
      </c>
      <c r="H93" s="27" t="e">
        <f>REPLACE(#REF!,4,4,"****")</f>
        <v>#REF!</v>
      </c>
    </row>
    <row r="94" s="17" customFormat="1" ht="19" customHeight="1" spans="1:8">
      <c r="A94" s="34">
        <f>COUNT($A$2:A93)+1</f>
        <v>68</v>
      </c>
      <c r="B94" s="46" t="s">
        <v>519</v>
      </c>
      <c r="C94" s="39" t="s">
        <v>548</v>
      </c>
      <c r="D94" s="39" t="s">
        <v>33</v>
      </c>
      <c r="E94" s="25" t="e">
        <f>REPLACE(#REF!,7,8,"********")</f>
        <v>#REF!</v>
      </c>
      <c r="F94" s="38">
        <v>3</v>
      </c>
      <c r="G94" s="24">
        <f>380*F94</f>
        <v>1140</v>
      </c>
      <c r="H94" s="27" t="e">
        <f>REPLACE(#REF!,4,4,"****")</f>
        <v>#REF!</v>
      </c>
    </row>
    <row r="95" s="17" customFormat="1" ht="19" customHeight="1" spans="1:8">
      <c r="A95" s="34"/>
      <c r="B95" s="46"/>
      <c r="C95" s="39" t="s">
        <v>549</v>
      </c>
      <c r="D95" s="39" t="s">
        <v>47</v>
      </c>
      <c r="E95" s="25" t="e">
        <f>REPLACE(#REF!,7,8,"********")</f>
        <v>#REF!</v>
      </c>
      <c r="F95" s="38"/>
      <c r="G95" s="24"/>
      <c r="H95" s="27"/>
    </row>
    <row r="96" s="17" customFormat="1" ht="19" customHeight="1" spans="1:8">
      <c r="A96" s="30"/>
      <c r="B96" s="38"/>
      <c r="C96" s="39" t="s">
        <v>550</v>
      </c>
      <c r="D96" s="39" t="s">
        <v>41</v>
      </c>
      <c r="E96" s="25" t="e">
        <f>REPLACE(#REF!,7,8,"********")</f>
        <v>#REF!</v>
      </c>
      <c r="F96" s="38"/>
      <c r="G96" s="24"/>
      <c r="H96" s="27"/>
    </row>
    <row r="97" s="17" customFormat="1" ht="19" customHeight="1" spans="1:8">
      <c r="A97" s="30">
        <f>COUNT($A$2:A96)+1</f>
        <v>69</v>
      </c>
      <c r="B97" s="38" t="s">
        <v>519</v>
      </c>
      <c r="C97" s="40" t="s">
        <v>551</v>
      </c>
      <c r="D97" s="39" t="s">
        <v>33</v>
      </c>
      <c r="E97" s="25" t="e">
        <f>REPLACE(#REF!,7,8,"********")</f>
        <v>#REF!</v>
      </c>
      <c r="F97" s="38">
        <v>1</v>
      </c>
      <c r="G97" s="24">
        <f>400*F97</f>
        <v>400</v>
      </c>
      <c r="H97" s="27" t="e">
        <f>REPLACE(#REF!,4,4,"****")</f>
        <v>#REF!</v>
      </c>
    </row>
    <row r="98" s="17" customFormat="1" ht="19" customHeight="1" spans="1:8">
      <c r="A98" s="30">
        <f>COUNT($A$2:A97)+1</f>
        <v>70</v>
      </c>
      <c r="B98" s="38" t="s">
        <v>519</v>
      </c>
      <c r="C98" s="40" t="s">
        <v>552</v>
      </c>
      <c r="D98" s="39" t="s">
        <v>33</v>
      </c>
      <c r="E98" s="25" t="e">
        <f>REPLACE(#REF!,7,8,"********")</f>
        <v>#REF!</v>
      </c>
      <c r="F98" s="38">
        <v>1</v>
      </c>
      <c r="G98" s="24">
        <v>400</v>
      </c>
      <c r="H98" s="27" t="e">
        <f>REPLACE(#REF!,4,4,"****")</f>
        <v>#REF!</v>
      </c>
    </row>
    <row r="99" s="17" customFormat="1" ht="19" customHeight="1" spans="1:8">
      <c r="A99" s="30">
        <f>COUNT($A$2:A98)+1</f>
        <v>71</v>
      </c>
      <c r="B99" s="38" t="s">
        <v>519</v>
      </c>
      <c r="C99" s="40" t="s">
        <v>553</v>
      </c>
      <c r="D99" s="39" t="s">
        <v>33</v>
      </c>
      <c r="E99" s="25" t="e">
        <f>REPLACE(#REF!,7,8,"********")</f>
        <v>#REF!</v>
      </c>
      <c r="F99" s="38">
        <v>1</v>
      </c>
      <c r="G99" s="24">
        <v>400</v>
      </c>
      <c r="H99" s="27" t="e">
        <f>REPLACE(#REF!,4,4,"****")</f>
        <v>#REF!</v>
      </c>
    </row>
    <row r="100" s="17" customFormat="1" ht="19" customHeight="1" spans="1:8">
      <c r="A100" s="30">
        <f>COUNT($A$2:A99)+1</f>
        <v>72</v>
      </c>
      <c r="B100" s="38" t="s">
        <v>519</v>
      </c>
      <c r="C100" s="40" t="s">
        <v>554</v>
      </c>
      <c r="D100" s="39" t="s">
        <v>33</v>
      </c>
      <c r="E100" s="25" t="e">
        <f>REPLACE(#REF!,7,8,"********")</f>
        <v>#REF!</v>
      </c>
      <c r="F100" s="38">
        <v>1</v>
      </c>
      <c r="G100" s="24">
        <v>400</v>
      </c>
      <c r="H100" s="27" t="e">
        <f>REPLACE(#REF!,4,4,"****")</f>
        <v>#REF!</v>
      </c>
    </row>
    <row r="101" s="17" customFormat="1" ht="19" customHeight="1" spans="1:8">
      <c r="A101" s="30">
        <f>COUNT($A$2:A100)+1</f>
        <v>73</v>
      </c>
      <c r="B101" s="38" t="s">
        <v>519</v>
      </c>
      <c r="C101" s="40" t="s">
        <v>555</v>
      </c>
      <c r="D101" s="39" t="s">
        <v>33</v>
      </c>
      <c r="E101" s="25"/>
      <c r="F101" s="38">
        <v>1</v>
      </c>
      <c r="G101" s="24">
        <v>400</v>
      </c>
      <c r="H101" s="47"/>
    </row>
    <row r="102" s="17" customFormat="1" ht="20" customHeight="1" spans="1:8">
      <c r="A102" s="30"/>
      <c r="B102" s="30" t="s">
        <v>13</v>
      </c>
      <c r="C102" s="30"/>
      <c r="D102" s="30"/>
      <c r="E102" s="25"/>
      <c r="F102" s="48">
        <f>SUM(F3:F101)</f>
        <v>99</v>
      </c>
      <c r="G102" s="48">
        <f>SUM(G3:G101)</f>
        <v>40380</v>
      </c>
      <c r="H102" s="47"/>
    </row>
    <row r="103" s="17" customFormat="1" ht="13.5" customHeight="1" spans="1:8">
      <c r="A103" s="49"/>
      <c r="B103" s="49"/>
      <c r="C103" s="49"/>
      <c r="D103" s="49"/>
      <c r="E103" s="50"/>
      <c r="F103" s="49"/>
      <c r="G103" s="49"/>
      <c r="H103" s="49"/>
    </row>
    <row r="104" s="17" customFormat="1" ht="13.5" customHeight="1" spans="1:8">
      <c r="A104" s="49"/>
      <c r="B104" s="49"/>
      <c r="C104" s="49"/>
      <c r="D104" s="49"/>
      <c r="E104" s="50"/>
      <c r="F104" s="49"/>
      <c r="G104" s="49"/>
      <c r="H104" s="49"/>
    </row>
    <row r="105" s="17" customFormat="1" ht="13.5" customHeight="1" spans="5:5">
      <c r="E105" s="51"/>
    </row>
    <row r="106" s="18" customFormat="1" spans="5:8">
      <c r="E106" s="52"/>
      <c r="H106" s="53"/>
    </row>
    <row r="107" s="18" customFormat="1" spans="5:8">
      <c r="E107" s="52"/>
      <c r="H107" s="53"/>
    </row>
    <row r="108" s="19" customFormat="1" spans="1:11">
      <c r="A108" s="15"/>
      <c r="B108" s="15"/>
      <c r="C108" s="15"/>
      <c r="D108" s="15"/>
      <c r="E108" s="20"/>
      <c r="F108" s="15"/>
      <c r="G108" s="15"/>
      <c r="H108" s="15"/>
      <c r="I108" s="15"/>
      <c r="J108" s="15"/>
      <c r="K108" s="15"/>
    </row>
  </sheetData>
  <mergeCells count="39">
    <mergeCell ref="A1:G1"/>
    <mergeCell ref="A3:A4"/>
    <mergeCell ref="A6:A7"/>
    <mergeCell ref="A19:A20"/>
    <mergeCell ref="A26:A28"/>
    <mergeCell ref="A30:A31"/>
    <mergeCell ref="A42:A44"/>
    <mergeCell ref="A50:A51"/>
    <mergeCell ref="A56:A57"/>
    <mergeCell ref="A59:A60"/>
    <mergeCell ref="A67:A68"/>
    <mergeCell ref="A70:A72"/>
    <mergeCell ref="A73:A75"/>
    <mergeCell ref="A78:A79"/>
    <mergeCell ref="A80:A81"/>
    <mergeCell ref="A82:A84"/>
    <mergeCell ref="A86:A87"/>
    <mergeCell ref="A88:A90"/>
    <mergeCell ref="A91:A92"/>
    <mergeCell ref="A94:A96"/>
    <mergeCell ref="B3:B4"/>
    <mergeCell ref="B6:B7"/>
    <mergeCell ref="B19:B20"/>
    <mergeCell ref="B26:B28"/>
    <mergeCell ref="B30:B31"/>
    <mergeCell ref="B42:B44"/>
    <mergeCell ref="B50:B51"/>
    <mergeCell ref="B56:B57"/>
    <mergeCell ref="B59:B60"/>
    <mergeCell ref="B67:B68"/>
    <mergeCell ref="B70:B72"/>
    <mergeCell ref="B73:B75"/>
    <mergeCell ref="B78:B79"/>
    <mergeCell ref="B80:B81"/>
    <mergeCell ref="B82:B84"/>
    <mergeCell ref="B86:B87"/>
    <mergeCell ref="B88:B90"/>
    <mergeCell ref="B91:B92"/>
    <mergeCell ref="B94:B96"/>
  </mergeCells>
  <pageMargins left="0.554861111111111" right="0.554861111111111" top="0.60625" bottom="0.60625" header="0.5" footer="0.393055555555556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14" sqref="K14"/>
    </sheetView>
  </sheetViews>
  <sheetFormatPr defaultColWidth="5.75" defaultRowHeight="14.25" outlineLevelCol="6"/>
  <cols>
    <col min="1" max="1" width="6.625" style="2" customWidth="1"/>
    <col min="2" max="2" width="9.75" style="2" customWidth="1"/>
    <col min="3" max="4" width="10.75" style="2" customWidth="1"/>
    <col min="5" max="6" width="10.375" style="2" customWidth="1"/>
    <col min="7" max="7" width="12.125" style="1" customWidth="1"/>
    <col min="8" max="16380" width="5.75" style="1" customWidth="1"/>
    <col min="16381" max="16384" width="5.75" style="1"/>
  </cols>
  <sheetData>
    <row r="1" s="1" customFormat="1" ht="34" customHeight="1" spans="1:7">
      <c r="A1" s="3" t="s">
        <v>556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2</v>
      </c>
      <c r="B2" s="4" t="s">
        <v>557</v>
      </c>
      <c r="C2" s="4" t="s">
        <v>558</v>
      </c>
      <c r="D2" s="4" t="s">
        <v>26</v>
      </c>
      <c r="E2" s="4" t="s">
        <v>269</v>
      </c>
      <c r="F2" s="5" t="s">
        <v>559</v>
      </c>
      <c r="G2" s="5" t="s">
        <v>29</v>
      </c>
    </row>
    <row r="3" s="1" customFormat="1" ht="15" customHeight="1" spans="1:7">
      <c r="A3" s="4">
        <v>1</v>
      </c>
      <c r="B3" s="4" t="s">
        <v>12</v>
      </c>
      <c r="C3" s="6" t="s">
        <v>560</v>
      </c>
      <c r="D3" s="7" t="s">
        <v>33</v>
      </c>
      <c r="E3" s="6">
        <v>1</v>
      </c>
      <c r="F3" s="4">
        <v>430</v>
      </c>
      <c r="G3" s="8"/>
    </row>
    <row r="4" s="1" customFormat="1" ht="15" customHeight="1" spans="1:7">
      <c r="A4" s="4">
        <v>2</v>
      </c>
      <c r="B4" s="4" t="s">
        <v>12</v>
      </c>
      <c r="C4" s="9" t="s">
        <v>561</v>
      </c>
      <c r="D4" s="7" t="s">
        <v>33</v>
      </c>
      <c r="E4" s="9">
        <v>1</v>
      </c>
      <c r="F4" s="4">
        <v>430</v>
      </c>
      <c r="G4" s="10"/>
    </row>
    <row r="5" s="1" customFormat="1" ht="15" customHeight="1" spans="1:7">
      <c r="A5" s="11">
        <v>3</v>
      </c>
      <c r="B5" s="4" t="s">
        <v>12</v>
      </c>
      <c r="C5" s="6" t="s">
        <v>562</v>
      </c>
      <c r="D5" s="7" t="s">
        <v>33</v>
      </c>
      <c r="E5" s="6">
        <v>2</v>
      </c>
      <c r="F5" s="4">
        <v>430</v>
      </c>
      <c r="G5" s="8"/>
    </row>
    <row r="6" s="1" customFormat="1" ht="15" customHeight="1" spans="1:7">
      <c r="A6" s="12"/>
      <c r="B6" s="4" t="s">
        <v>12</v>
      </c>
      <c r="C6" s="6" t="s">
        <v>563</v>
      </c>
      <c r="D6" s="6" t="s">
        <v>456</v>
      </c>
      <c r="E6" s="6"/>
      <c r="F6" s="4">
        <v>430</v>
      </c>
      <c r="G6" s="8"/>
    </row>
    <row r="7" s="1" customFormat="1" ht="15" customHeight="1" spans="1:7">
      <c r="A7" s="11">
        <v>4</v>
      </c>
      <c r="B7" s="4" t="s">
        <v>12</v>
      </c>
      <c r="C7" s="4" t="s">
        <v>564</v>
      </c>
      <c r="D7" s="6" t="s">
        <v>33</v>
      </c>
      <c r="E7" s="4">
        <v>2</v>
      </c>
      <c r="F7" s="4">
        <v>430</v>
      </c>
      <c r="G7" s="8"/>
    </row>
    <row r="8" s="1" customFormat="1" ht="15" customHeight="1" spans="1:7">
      <c r="A8" s="12"/>
      <c r="B8" s="4" t="s">
        <v>12</v>
      </c>
      <c r="C8" s="6" t="s">
        <v>565</v>
      </c>
      <c r="D8" s="6" t="s">
        <v>456</v>
      </c>
      <c r="E8" s="6"/>
      <c r="F8" s="4">
        <v>430</v>
      </c>
      <c r="G8" s="8"/>
    </row>
    <row r="9" s="1" customFormat="1" ht="15" customHeight="1" spans="1:7">
      <c r="A9" s="4">
        <v>5</v>
      </c>
      <c r="B9" s="4" t="s">
        <v>12</v>
      </c>
      <c r="C9" s="6" t="s">
        <v>233</v>
      </c>
      <c r="D9" s="6" t="s">
        <v>33</v>
      </c>
      <c r="E9" s="6">
        <v>1</v>
      </c>
      <c r="F9" s="4">
        <v>430</v>
      </c>
      <c r="G9" s="8"/>
    </row>
    <row r="10" s="1" customFormat="1" ht="15" customHeight="1" spans="1:7">
      <c r="A10" s="4">
        <v>6</v>
      </c>
      <c r="B10" s="4" t="s">
        <v>12</v>
      </c>
      <c r="C10" s="4" t="s">
        <v>566</v>
      </c>
      <c r="D10" s="7" t="s">
        <v>33</v>
      </c>
      <c r="E10" s="6">
        <v>1</v>
      </c>
      <c r="F10" s="4">
        <v>430</v>
      </c>
      <c r="G10" s="8"/>
    </row>
    <row r="11" s="1" customFormat="1" ht="15" customHeight="1" spans="1:7">
      <c r="A11" s="13"/>
      <c r="B11" s="13"/>
      <c r="C11" s="14"/>
      <c r="D11" s="13"/>
      <c r="E11" s="6">
        <f>SUM(E3:E10)</f>
        <v>8</v>
      </c>
      <c r="F11" s="4">
        <f>SUM(F3:F10)</f>
        <v>3440</v>
      </c>
      <c r="G11" s="8"/>
    </row>
  </sheetData>
  <mergeCells count="3">
    <mergeCell ref="A1:G1"/>
    <mergeCell ref="A5:A6"/>
    <mergeCell ref="A7:A8"/>
  </mergeCells>
  <conditionalFormatting sqref="C2:C9">
    <cfRule type="expression" dxfId="1" priority="1" stopIfTrue="1">
      <formula>AND(COUNTIF($C$2:$C$65531,C2)&gt;1,NOT(ISBLANK(C2)))</formula>
    </cfRule>
  </conditionalFormatting>
  <conditionalFormatting sqref="C10:C11">
    <cfRule type="expression" dxfId="1" priority="2" stopIfTrue="1">
      <formula>AND(COUNTIF($C$2:$C$65531,C10)&gt;1,NOT(ISBLANK(C10)))</formula>
    </cfRule>
  </conditionalFormatting>
  <conditionalFormatting sqref="C12:C65531">
    <cfRule type="expression" dxfId="1" priority="6" stopIfTrue="1">
      <formula>AND(COUNTIF($C$2:$C$65531,C12)&gt;1,NOT(ISBLANK(C12)))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2021-10-09T08:29:00Z</dcterms:created>
  <dcterms:modified xsi:type="dcterms:W3CDTF">2023-03-24T02:25:58Z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2052-11.1.0.13703</vt:lpwstr>
  </property>
</Properties>
</file>