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汇总表" sheetId="1" r:id="rId1"/>
    <sheet name="河坝镇" sheetId="6" r:id="rId2"/>
    <sheet name="北洲子镇" sheetId="3" r:id="rId3"/>
    <sheet name="金盆镇" sheetId="4" r:id="rId4"/>
    <sheet name="千山红镇" sheetId="5" r:id="rId5"/>
  </sheets>
  <definedNames>
    <definedName name="_xlnm._FilterDatabase" localSheetId="2" hidden="1">北洲子镇!#REF!</definedName>
    <definedName name="_xlnm._FilterDatabase" localSheetId="3" hidden="1">金盆镇!#REF!</definedName>
    <definedName name="_xlnm._FilterDatabase" localSheetId="1" hidden="1">河坝镇!#REF!</definedName>
    <definedName name="_xlnm._FilterDatabase" localSheetId="4" hidden="1">千山红镇!#REF!</definedName>
    <definedName name="_xlnm.Print_Titles" localSheetId="4">千山红镇!#REF!</definedName>
    <definedName name="_xlnm.Print_Titles" localSheetId="3">金盆镇!#REF!</definedName>
    <definedName name="_xlnm.Print_Titles" localSheetId="1">河坝镇!#REF!</definedName>
    <definedName name="_xlnm.Print_Titles" localSheetId="2">北洲子镇!#REF!</definedName>
    <definedName name="_xlnm.Print_Area" localSheetId="1">河坝镇!#REF!</definedName>
    <definedName name="_xlnm.Print_Area" localSheetId="2">北洲子镇!$A$1:$M$10</definedName>
    <definedName name="_xlnm.Print_Area" localSheetId="0">汇总表!$A$1:$E$20</definedName>
    <definedName name="_xlnm.Print_Area" localSheetId="3">金盆镇!$A$1:$K$21</definedName>
    <definedName name="_xlnm.Print_Area" localSheetId="4">千山红镇!#REF!</definedName>
  </definedNames>
  <calcPr calcId="144525"/>
</workbook>
</file>

<file path=xl/sharedStrings.xml><?xml version="1.0" encoding="utf-8"?>
<sst xmlns="http://schemas.openxmlformats.org/spreadsheetml/2006/main" count="246" uniqueCount="143">
  <si>
    <t>大通湖区2023年5月临时救助发放汇总表</t>
  </si>
  <si>
    <t xml:space="preserve">                                           2023/5/19                         单位：人次、元</t>
  </si>
  <si>
    <t>序号</t>
  </si>
  <si>
    <t>单   位</t>
  </si>
  <si>
    <t>救助类型</t>
  </si>
  <si>
    <t xml:space="preserve">救助人次                      </t>
  </si>
  <si>
    <t xml:space="preserve">救助金额                       </t>
  </si>
  <si>
    <t>河坝镇</t>
  </si>
  <si>
    <t>急难型</t>
  </si>
  <si>
    <t>支出型</t>
  </si>
  <si>
    <t>小计</t>
  </si>
  <si>
    <t>北洲子镇</t>
  </si>
  <si>
    <t>金盆镇</t>
  </si>
  <si>
    <t>千山红镇</t>
  </si>
  <si>
    <t>合计</t>
  </si>
  <si>
    <t xml:space="preserve">主管领导：                                                             </t>
  </si>
  <si>
    <t>民政分管领导：</t>
  </si>
  <si>
    <t>社保分管领导：</t>
  </si>
  <si>
    <t>医保分管领导：</t>
  </si>
  <si>
    <t>残联分管领导：</t>
  </si>
  <si>
    <t>股室负责人：</t>
  </si>
  <si>
    <t>填表：刘阳</t>
  </si>
  <si>
    <t xml:space="preserve">                                                                 </t>
  </si>
  <si>
    <t>大通湖区河坝镇2023年5月份临时救助花名册</t>
  </si>
  <si>
    <t>持卡人      姓  名</t>
  </si>
  <si>
    <t>救助对象</t>
  </si>
  <si>
    <t>家庭住址</t>
  </si>
  <si>
    <t>类别</t>
  </si>
  <si>
    <t>患病种类或救助原因</t>
  </si>
  <si>
    <t>收入情况</t>
  </si>
  <si>
    <t>类型</t>
  </si>
  <si>
    <t>个人损失</t>
  </si>
  <si>
    <t>困难月份</t>
  </si>
  <si>
    <t>救助金额</t>
  </si>
  <si>
    <t>持卡人一卡通帐号</t>
  </si>
  <si>
    <t>备注</t>
  </si>
  <si>
    <t>张人锡</t>
  </si>
  <si>
    <t>王家湖村六组</t>
  </si>
  <si>
    <t>突发困难户</t>
  </si>
  <si>
    <t>患支气管炎、肺气肿、心肌梗死</t>
  </si>
  <si>
    <t>老婆已退休1300元/月，自己没有退休金，家里还有两个孙女在读书，地力补贴大约1400元</t>
  </si>
  <si>
    <t>6217995610011745996</t>
  </si>
  <si>
    <t>欧达敏</t>
  </si>
  <si>
    <t>郭太华</t>
  </si>
  <si>
    <t>前交通动脉瘤破裂伴蛛网膜下隙出血、肺炎</t>
  </si>
  <si>
    <t>务农，地力补贴大约1100元，家里收入少</t>
  </si>
  <si>
    <t>6217995610012472756</t>
  </si>
  <si>
    <t>谢光友</t>
  </si>
  <si>
    <t>三财垸村五组</t>
  </si>
  <si>
    <t>家里发生火灾，受损严重，经济损失达到8万元，妻子患有哮喘病需长期用药，生活困难</t>
  </si>
  <si>
    <t>妻子退休工资2100元/月，患有哮喘病需长期用药，本人退休工资1600-1700元，儿子离婚，现外出打工没钱资助家里</t>
  </si>
  <si>
    <t>急救型</t>
  </si>
  <si>
    <t>6217995610012431380</t>
  </si>
  <si>
    <t>汤华兵</t>
  </si>
  <si>
    <t>汤有洁</t>
  </si>
  <si>
    <t>铭新村二组</t>
  </si>
  <si>
    <t>患预激综合症、心律失常、三尖瓣先天性畸形，手术后需服药及复查</t>
  </si>
  <si>
    <t>妈妈患有癫痫，爸爸60岁无退休工资，汤有洁患病后一直在家休养无收入，有一个04年的弟弟在外当学徒，几百块钱一个月的收入，全家农业收入8485，务工收入9600</t>
  </si>
  <si>
    <t>6217995610012422694</t>
  </si>
  <si>
    <t>朱光银</t>
  </si>
  <si>
    <t>铭新村一组</t>
  </si>
  <si>
    <t>头部开放性颅脑损伤严重、脑出血，手术救治花费近36000元，生活困难</t>
  </si>
  <si>
    <t>两口子都没有退休工资，全家农业收入5117元/年</t>
  </si>
  <si>
    <t>605614030260237922</t>
  </si>
  <si>
    <t>周艳梅</t>
  </si>
  <si>
    <t>红旗社区</t>
  </si>
  <si>
    <t>子宫肌瘤住院，因病无法工作，每年药费支出大概一万，报销之后个人花费5421.16元，非特困、低保、建档立卡户。</t>
  </si>
  <si>
    <t>剩余其他家庭成员2人，老公在大发集团上班，工资大概3000元每月，女儿在南县德山小学上班，工资大概2000元每月</t>
  </si>
  <si>
    <t>6217995610010766332</t>
  </si>
  <si>
    <t>北洲子镇2023年5月份临时救助花名册</t>
  </si>
  <si>
    <t>关系</t>
  </si>
  <si>
    <t>收入状况</t>
  </si>
  <si>
    <t>袁杨文</t>
  </si>
  <si>
    <t>本人</t>
  </si>
  <si>
    <t>永兴村</t>
  </si>
  <si>
    <t>困难户</t>
  </si>
  <si>
    <t>视网膜中央静脉阻塞、黄斑囊样水肿、白内障</t>
  </si>
  <si>
    <t>农业收入一年约1万元左右</t>
  </si>
  <si>
    <t>文光辉</t>
  </si>
  <si>
    <t>向阳村</t>
  </si>
  <si>
    <t>胆结石、急性胆管炎胆囊炎、肺部感染、胸腔积液</t>
  </si>
  <si>
    <t>农业收入一年月3000元，生病前在外务工一年收入2万元左右，孩子上学，妻子在家照顾</t>
  </si>
  <si>
    <t>李洪辉</t>
  </si>
  <si>
    <t>夫妻</t>
  </si>
  <si>
    <t>刘小年</t>
  </si>
  <si>
    <t>向东村</t>
  </si>
  <si>
    <t>脱贫户</t>
  </si>
  <si>
    <t>多发性肌炎肾损害、焦虑抑郁，目前不能正常进食，靠家人照顾</t>
  </si>
  <si>
    <t>农业收入一年约5000元</t>
  </si>
  <si>
    <t>李海艳</t>
  </si>
  <si>
    <t>周小兵</t>
  </si>
  <si>
    <t>消化道出血、晚期血吸虫病</t>
  </si>
  <si>
    <t>养殖小龙虾一年约18000元</t>
  </si>
  <si>
    <t>严澜</t>
  </si>
  <si>
    <t>宏发社区</t>
  </si>
  <si>
    <t>低保户</t>
  </si>
  <si>
    <t>糖尿病并发症，左眼玻璃体积血、双眼2型糖尿病性视网膜病变、左眼玻璃晶体切除术后、左眼人工晶体植入，目前两个小孩在上学。</t>
  </si>
  <si>
    <t>妻子打工收入一年约24000元</t>
  </si>
  <si>
    <t>刘伏保</t>
  </si>
  <si>
    <t>曾爱云</t>
  </si>
  <si>
    <t>意外摔伤骨折</t>
  </si>
  <si>
    <t>夫妻都是低保对象，无退休工资，无劳动能力</t>
  </si>
  <si>
    <t>曹艳辉</t>
  </si>
  <si>
    <t>糖尿病并发症造成偏瘫，丧失劳动能力</t>
  </si>
  <si>
    <t>丈夫开一间小超市生意不好，一年收入约1.5万元，女儿去年毕业因腰椎手术目前在家休养。</t>
  </si>
  <si>
    <t>益阳市大通湖区金盆镇2023年5月临时救助花名册</t>
  </si>
  <si>
    <t>救助金额（元）</t>
  </si>
  <si>
    <t>杨立地</t>
  </si>
  <si>
    <t>王家坝村</t>
  </si>
  <si>
    <t>困难家庭</t>
  </si>
  <si>
    <t>患直肠癌肺转移CT3期、中分化腺癌突变、放化疗后结肠息肉、痛风、胆囊术、化疗后骨髓抑制</t>
  </si>
  <si>
    <t>夫妻两无退休金、8.1亩土地流转、妻子在家照顾丈夫、长期治疗家庭欠债、女儿高中未毕业现在长沙打零工</t>
  </si>
  <si>
    <t>樊春连</t>
  </si>
  <si>
    <t>本人无退休金患糖尿病长期服药、丈夫中风瘫痪长期药物治疗</t>
  </si>
  <si>
    <t>土地2.7亩流转、丈夫病退1500元每月药物治疗要花费一千多元，妻子在家照顾瘫痪丈夫不能打零工，欠债房屋已抵债住廉租房家庭无经济来源</t>
  </si>
  <si>
    <t>李球</t>
  </si>
  <si>
    <t>本人离异患类风湿性关节炎、关节畸形，双胞胎女儿由本人抚养高中在读、家庭生活困难</t>
  </si>
  <si>
    <t>土地8.1亩流转给自己父母耕种、在沅江陪读靠父母资助</t>
  </si>
  <si>
    <t>益阳市大通湖区千山红镇2023年5月临时救助花名册</t>
  </si>
  <si>
    <t>家庭经济状况以及收入情况</t>
  </si>
  <si>
    <t>电话号码</t>
  </si>
  <si>
    <t>符新珍</t>
  </si>
  <si>
    <t>大莲湖村</t>
  </si>
  <si>
    <t>建档立卡脱贫户</t>
  </si>
  <si>
    <t>继发性癫痫、脑萎缩、肝囊肿等疾病</t>
  </si>
  <si>
    <t>无退休金</t>
  </si>
  <si>
    <t>杨桂芳</t>
  </si>
  <si>
    <t>大西港村</t>
  </si>
  <si>
    <t>其他家庭</t>
  </si>
  <si>
    <t>配偶患胆囊癌胆道恶性肿瘤，医药费较多，家里条件不好</t>
  </si>
  <si>
    <t>家庭条件不好，无其他收入</t>
  </si>
  <si>
    <t>23467（去年票据）</t>
  </si>
  <si>
    <t>刘小辉</t>
  </si>
  <si>
    <t>利厚一组</t>
  </si>
  <si>
    <t>因患脊髓胶质瘤致失去自理能力，老公辞职在家专职护理，再加上该病愈后情况不理想，湘雅都没办法，后期会继续北上治疗，费用巨大</t>
  </si>
  <si>
    <t>刘小辉婚后在家带崽未工作，
老公之前在长沙打零工3500元/月。8.1亩面积流出700元/亩</t>
  </si>
  <si>
    <t>侯凤召</t>
  </si>
  <si>
    <t>东南湖村</t>
  </si>
  <si>
    <t>宫颈中分化鳞癌</t>
  </si>
  <si>
    <t>夫妻共同在家养鱼，12亩鱼池年收入1.5万元</t>
  </si>
  <si>
    <t>黎政</t>
  </si>
  <si>
    <t>闭合性颅脑损伤重型</t>
  </si>
  <si>
    <t>老婆在家照顾黎政，儿子在外务工3200元/月。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</si>
</sst>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b/>
      <sz val="8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color theme="1"/>
      <name val="宋体"/>
      <charset val="1"/>
    </font>
    <font>
      <sz val="9"/>
      <name val="宋体"/>
      <charset val="134"/>
    </font>
    <font>
      <sz val="9"/>
      <name val="宋体"/>
      <charset val="134"/>
      <scheme val="major"/>
    </font>
    <font>
      <b/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13" borderId="14" applyNumberFormat="0" applyAlignment="0" applyProtection="0">
      <alignment vertical="center"/>
    </xf>
    <xf numFmtId="0" fontId="42" fillId="13" borderId="10" applyNumberFormat="0" applyAlignment="0" applyProtection="0">
      <alignment vertical="center"/>
    </xf>
    <xf numFmtId="0" fontId="43" fillId="14" borderId="15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8" fillId="0" borderId="0"/>
  </cellStyleXfs>
  <cellXfs count="1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49" fontId="18" fillId="0" borderId="3" xfId="0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/>
    </xf>
    <xf numFmtId="176" fontId="11" fillId="3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2" fillId="0" borderId="0" xfId="0" applyFont="1" applyFill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49" fontId="15" fillId="2" borderId="1" xfId="49" applyNumberFormat="1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 applyProtection="1">
      <alignment horizontal="left" vertical="center" wrapText="1"/>
    </xf>
    <xf numFmtId="49" fontId="15" fillId="2" borderId="1" xfId="49" applyNumberFormat="1" applyFont="1" applyFill="1" applyBorder="1" applyAlignment="1">
      <alignment horizontal="center" vertical="center" shrinkToFit="1"/>
    </xf>
    <xf numFmtId="0" fontId="15" fillId="2" borderId="1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horizontal="center" vertical="center" wrapText="1"/>
    </xf>
    <xf numFmtId="0" fontId="26" fillId="0" borderId="3" xfId="0" applyFont="1" applyFill="1" applyBorder="1" applyAlignment="1" applyProtection="1">
      <alignment horizontal="center" vertical="center" wrapText="1"/>
    </xf>
    <xf numFmtId="0" fontId="26" fillId="0" borderId="8" xfId="0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176" fontId="11" fillId="2" borderId="1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vertical="center"/>
    </xf>
    <xf numFmtId="0" fontId="19" fillId="0" borderId="1" xfId="0" applyFont="1" applyFill="1" applyBorder="1" applyAlignment="1" applyProtection="1">
      <alignment horizontal="center" vertical="center" wrapText="1"/>
    </xf>
    <xf numFmtId="176" fontId="26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center" vertical="center"/>
    </xf>
    <xf numFmtId="31" fontId="28" fillId="0" borderId="0" xfId="0" applyNumberFormat="1" applyFont="1" applyFill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4" fillId="2" borderId="1" xfId="0" applyFont="1" applyFill="1" applyBorder="1" applyAlignment="1" applyProtection="1" quotePrefix="1">
      <alignment horizontal="center" vertical="center"/>
    </xf>
    <xf numFmtId="0" fontId="15" fillId="2" borderId="1" xfId="0" applyFont="1" applyFill="1" applyBorder="1" applyAlignment="1" applyProtection="1" quotePrefix="1">
      <alignment horizontal="center" vertical="center" wrapText="1"/>
    </xf>
    <xf numFmtId="0" fontId="15" fillId="0" borderId="7" xfId="0" applyFont="1" applyFill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H11" sqref="H11"/>
    </sheetView>
  </sheetViews>
  <sheetFormatPr defaultColWidth="9" defaultRowHeight="14.25" outlineLevelCol="6"/>
  <cols>
    <col min="1" max="1" width="9.125" style="47" customWidth="1"/>
    <col min="2" max="2" width="15.125" style="47" customWidth="1"/>
    <col min="3" max="3" width="34.125" style="47" customWidth="1"/>
    <col min="4" max="4" width="31.25" style="47" customWidth="1"/>
    <col min="5" max="5" width="30.625" style="47" customWidth="1"/>
    <col min="6" max="6" width="2.5" style="47" customWidth="1"/>
    <col min="7" max="7" width="9" style="47" customWidth="1"/>
    <col min="8" max="16384" width="9" style="47"/>
  </cols>
  <sheetData>
    <row r="1" s="47" customFormat="1" ht="35.25" customHeight="1" spans="1:5">
      <c r="A1" s="105" t="s">
        <v>0</v>
      </c>
      <c r="B1" s="105"/>
      <c r="C1" s="105"/>
      <c r="D1" s="105"/>
      <c r="E1" s="105"/>
    </row>
    <row r="2" s="47" customFormat="1" ht="33.75" customHeight="1" spans="1:7">
      <c r="A2" s="106" t="s">
        <v>1</v>
      </c>
      <c r="B2" s="106"/>
      <c r="C2" s="106"/>
      <c r="D2" s="106"/>
      <c r="E2" s="106"/>
      <c r="F2" s="107"/>
      <c r="G2" s="107"/>
    </row>
    <row r="3" s="47" customFormat="1" ht="28" customHeight="1" spans="1:5">
      <c r="A3" s="108" t="s">
        <v>2</v>
      </c>
      <c r="B3" s="108" t="s">
        <v>3</v>
      </c>
      <c r="C3" s="108" t="s">
        <v>4</v>
      </c>
      <c r="D3" s="108" t="s">
        <v>5</v>
      </c>
      <c r="E3" s="108" t="s">
        <v>6</v>
      </c>
    </row>
    <row r="4" s="47" customFormat="1" ht="22" customHeight="1" spans="1:5">
      <c r="A4" s="109">
        <v>1</v>
      </c>
      <c r="B4" s="109" t="s">
        <v>7</v>
      </c>
      <c r="C4" s="108" t="s">
        <v>8</v>
      </c>
      <c r="D4" s="108">
        <v>1</v>
      </c>
      <c r="E4" s="108">
        <v>1000</v>
      </c>
    </row>
    <row r="5" s="47" customFormat="1" ht="22" customHeight="1" spans="1:5">
      <c r="A5" s="110"/>
      <c r="B5" s="110"/>
      <c r="C5" s="108" t="s">
        <v>9</v>
      </c>
      <c r="D5" s="108">
        <v>5</v>
      </c>
      <c r="E5" s="108">
        <v>7500</v>
      </c>
    </row>
    <row r="6" s="47" customFormat="1" ht="22" customHeight="1" spans="1:5">
      <c r="A6" s="110"/>
      <c r="B6" s="110"/>
      <c r="C6" s="111" t="s">
        <v>10</v>
      </c>
      <c r="D6" s="111">
        <f>SUM(D4:D5)</f>
        <v>6</v>
      </c>
      <c r="E6" s="111">
        <f>E4+E5</f>
        <v>8500</v>
      </c>
    </row>
    <row r="7" s="47" customFormat="1" ht="22" customHeight="1" spans="1:5">
      <c r="A7" s="109">
        <v>2</v>
      </c>
      <c r="B7" s="109" t="s">
        <v>11</v>
      </c>
      <c r="C7" s="108" t="s">
        <v>8</v>
      </c>
      <c r="D7" s="108">
        <v>0</v>
      </c>
      <c r="E7" s="108">
        <v>0</v>
      </c>
    </row>
    <row r="8" s="47" customFormat="1" ht="22" customHeight="1" spans="1:5">
      <c r="A8" s="110"/>
      <c r="B8" s="110"/>
      <c r="C8" s="108" t="s">
        <v>9</v>
      </c>
      <c r="D8" s="108">
        <v>6</v>
      </c>
      <c r="E8" s="108">
        <v>6500</v>
      </c>
    </row>
    <row r="9" s="47" customFormat="1" ht="22" customHeight="1" spans="1:5">
      <c r="A9" s="110"/>
      <c r="B9" s="110"/>
      <c r="C9" s="111" t="s">
        <v>10</v>
      </c>
      <c r="D9" s="112">
        <f>D7+D8</f>
        <v>6</v>
      </c>
      <c r="E9" s="112">
        <f>E7+E8</f>
        <v>6500</v>
      </c>
    </row>
    <row r="10" s="47" customFormat="1" ht="22" customHeight="1" spans="1:5">
      <c r="A10" s="109">
        <v>3</v>
      </c>
      <c r="B10" s="109" t="s">
        <v>12</v>
      </c>
      <c r="C10" s="108" t="s">
        <v>8</v>
      </c>
      <c r="D10" s="108">
        <v>1</v>
      </c>
      <c r="E10" s="108">
        <v>3000</v>
      </c>
    </row>
    <row r="11" s="47" customFormat="1" ht="22" customHeight="1" spans="1:5">
      <c r="A11" s="110"/>
      <c r="B11" s="110"/>
      <c r="C11" s="108" t="s">
        <v>9</v>
      </c>
      <c r="D11" s="108">
        <v>2</v>
      </c>
      <c r="E11" s="108">
        <v>4000</v>
      </c>
    </row>
    <row r="12" s="47" customFormat="1" ht="22" customHeight="1" spans="1:5">
      <c r="A12" s="110"/>
      <c r="B12" s="110"/>
      <c r="C12" s="111" t="s">
        <v>10</v>
      </c>
      <c r="D12" s="111">
        <f>SUM(D10:D11)</f>
        <v>3</v>
      </c>
      <c r="E12" s="111">
        <f>SUM(E10:E11)</f>
        <v>7000</v>
      </c>
    </row>
    <row r="13" s="47" customFormat="1" ht="22" customHeight="1" spans="1:5">
      <c r="A13" s="108">
        <v>3</v>
      </c>
      <c r="B13" s="108" t="s">
        <v>13</v>
      </c>
      <c r="C13" s="108" t="s">
        <v>8</v>
      </c>
      <c r="D13" s="108">
        <v>0</v>
      </c>
      <c r="E13" s="108">
        <v>0</v>
      </c>
    </row>
    <row r="14" s="47" customFormat="1" ht="22" customHeight="1" spans="1:5">
      <c r="A14" s="108"/>
      <c r="B14" s="108"/>
      <c r="C14" s="108" t="s">
        <v>9</v>
      </c>
      <c r="D14" s="108">
        <v>5</v>
      </c>
      <c r="E14" s="108">
        <v>8500</v>
      </c>
    </row>
    <row r="15" s="47" customFormat="1" ht="22" customHeight="1" spans="1:5">
      <c r="A15" s="108"/>
      <c r="B15" s="108"/>
      <c r="C15" s="111" t="s">
        <v>10</v>
      </c>
      <c r="D15" s="112">
        <f>D13+D14</f>
        <v>5</v>
      </c>
      <c r="E15" s="111">
        <f>SUM(E13:E14)</f>
        <v>8500</v>
      </c>
    </row>
    <row r="16" s="47" customFormat="1" ht="22" customHeight="1" spans="1:5">
      <c r="A16" s="113"/>
      <c r="B16" s="108" t="s">
        <v>14</v>
      </c>
      <c r="C16" s="111"/>
      <c r="D16" s="111">
        <f>D6+D9+D12+D15</f>
        <v>20</v>
      </c>
      <c r="E16" s="111">
        <f>E6+E9+E12+E15</f>
        <v>30500</v>
      </c>
    </row>
    <row r="17" s="47" customFormat="1" ht="56" customHeight="1" spans="1:5">
      <c r="A17" s="114" t="s">
        <v>15</v>
      </c>
      <c r="C17" s="47" t="s">
        <v>16</v>
      </c>
      <c r="D17" s="47" t="s">
        <v>17</v>
      </c>
      <c r="E17" s="5" t="s">
        <v>18</v>
      </c>
    </row>
    <row r="18" s="47" customFormat="1" ht="46" customHeight="1" spans="3:5">
      <c r="C18" s="115" t="s">
        <v>19</v>
      </c>
      <c r="D18" s="47" t="s">
        <v>20</v>
      </c>
      <c r="E18" s="5" t="s">
        <v>21</v>
      </c>
    </row>
    <row r="19" s="47" customFormat="1" ht="19" customHeight="1" spans="1:5">
      <c r="A19" s="115" t="s">
        <v>22</v>
      </c>
      <c r="B19" s="115"/>
      <c r="D19" s="115"/>
      <c r="E19" s="115"/>
    </row>
    <row r="20" s="47" customFormat="1" ht="19" customHeight="1" spans="1:5">
      <c r="A20" s="115"/>
      <c r="B20" s="115"/>
      <c r="C20" s="115"/>
      <c r="D20" s="115"/>
      <c r="E20" s="115"/>
    </row>
    <row r="21" s="47" customFormat="1" ht="19" customHeight="1"/>
    <row r="22" s="47" customFormat="1" ht="19" customHeight="1"/>
    <row r="23" s="47" customFormat="1" ht="19" customHeight="1"/>
    <row r="24" s="47" customFormat="1" ht="19" customHeight="1"/>
    <row r="25" ht="19" customHeight="1"/>
  </sheetData>
  <mergeCells count="10">
    <mergeCell ref="A1:E1"/>
    <mergeCell ref="A2:E2"/>
    <mergeCell ref="A4:A6"/>
    <mergeCell ref="A7:A9"/>
    <mergeCell ref="A10:A12"/>
    <mergeCell ref="A13:A15"/>
    <mergeCell ref="B4:B6"/>
    <mergeCell ref="B7:B9"/>
    <mergeCell ref="B10:B12"/>
    <mergeCell ref="B13:B15"/>
  </mergeCells>
  <pageMargins left="1.29097222222222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M1" sqref="M$1:M$1048576"/>
    </sheetView>
  </sheetViews>
  <sheetFormatPr defaultColWidth="9" defaultRowHeight="35" customHeight="1"/>
  <cols>
    <col min="1" max="1" width="4" style="74"/>
    <col min="2" max="2" width="6.25" style="74" customWidth="1"/>
    <col min="3" max="3" width="7.125" style="74" customWidth="1"/>
    <col min="4" max="4" width="6.875" style="74" customWidth="1"/>
    <col min="5" max="5" width="7.125" style="75" customWidth="1"/>
    <col min="6" max="6" width="23" style="75" customWidth="1"/>
    <col min="7" max="7" width="30" style="75" hidden="1" customWidth="1"/>
    <col min="8" max="8" width="5.75" style="75" customWidth="1"/>
    <col min="9" max="9" width="7.125" style="75" customWidth="1"/>
    <col min="10" max="10" width="5.875" style="75" customWidth="1"/>
    <col min="11" max="11" width="7.125" style="74" customWidth="1"/>
    <col min="12" max="12" width="18.375" style="74" hidden="1" customWidth="1"/>
    <col min="13" max="13" width="10.75" style="47" customWidth="1"/>
    <col min="14" max="16380" width="9" style="47"/>
    <col min="16381" max="16384" width="9" style="64"/>
  </cols>
  <sheetData>
    <row r="1" s="47" customFormat="1" customHeight="1" spans="1:12">
      <c r="A1" s="76" t="s">
        <v>23</v>
      </c>
      <c r="B1" s="76"/>
      <c r="C1" s="76"/>
      <c r="D1" s="76"/>
      <c r="E1" s="77"/>
      <c r="F1" s="76"/>
      <c r="G1" s="76"/>
      <c r="H1" s="76"/>
      <c r="I1" s="76"/>
      <c r="J1" s="76"/>
      <c r="K1" s="76"/>
      <c r="L1" s="76"/>
    </row>
    <row r="2" s="47" customFormat="1" customHeight="1" spans="1:13">
      <c r="A2" s="17" t="s">
        <v>2</v>
      </c>
      <c r="B2" s="17" t="s">
        <v>24</v>
      </c>
      <c r="C2" s="17" t="s">
        <v>25</v>
      </c>
      <c r="D2" s="17" t="s">
        <v>26</v>
      </c>
      <c r="E2" s="17" t="s">
        <v>27</v>
      </c>
      <c r="F2" s="17" t="s">
        <v>28</v>
      </c>
      <c r="G2" s="17" t="s">
        <v>29</v>
      </c>
      <c r="H2" s="17" t="s">
        <v>30</v>
      </c>
      <c r="I2" s="17" t="s">
        <v>31</v>
      </c>
      <c r="J2" s="17" t="s">
        <v>32</v>
      </c>
      <c r="K2" s="59" t="s">
        <v>33</v>
      </c>
      <c r="L2" s="91" t="s">
        <v>34</v>
      </c>
      <c r="M2" s="24" t="s">
        <v>35</v>
      </c>
    </row>
    <row r="3" s="47" customFormat="1" ht="51" customHeight="1" spans="1:13">
      <c r="A3" s="78">
        <v>1</v>
      </c>
      <c r="B3" s="79" t="s">
        <v>36</v>
      </c>
      <c r="C3" s="79" t="s">
        <v>36</v>
      </c>
      <c r="D3" s="78" t="s">
        <v>37</v>
      </c>
      <c r="E3" s="68" t="s">
        <v>38</v>
      </c>
      <c r="F3" s="78" t="s">
        <v>39</v>
      </c>
      <c r="G3" s="80" t="s">
        <v>40</v>
      </c>
      <c r="H3" s="68" t="s">
        <v>9</v>
      </c>
      <c r="I3" s="78">
        <v>24530.6</v>
      </c>
      <c r="J3" s="78"/>
      <c r="K3" s="83">
        <v>1000</v>
      </c>
      <c r="L3" s="116" t="s">
        <v>41</v>
      </c>
      <c r="M3" s="83"/>
    </row>
    <row r="4" s="47" customFormat="1" ht="51" customHeight="1" spans="1:13">
      <c r="A4" s="78">
        <v>2</v>
      </c>
      <c r="B4" s="81" t="s">
        <v>42</v>
      </c>
      <c r="C4" s="81" t="s">
        <v>43</v>
      </c>
      <c r="D4" s="78" t="s">
        <v>37</v>
      </c>
      <c r="E4" s="68" t="s">
        <v>38</v>
      </c>
      <c r="F4" s="68" t="s">
        <v>44</v>
      </c>
      <c r="G4" s="82" t="s">
        <v>45</v>
      </c>
      <c r="H4" s="68" t="s">
        <v>9</v>
      </c>
      <c r="I4" s="68">
        <v>28406.4</v>
      </c>
      <c r="J4" s="78"/>
      <c r="K4" s="83">
        <v>2000</v>
      </c>
      <c r="L4" s="116" t="s">
        <v>46</v>
      </c>
      <c r="M4" s="93"/>
    </row>
    <row r="5" s="47" customFormat="1" ht="51" customHeight="1" spans="1:13">
      <c r="A5" s="78">
        <v>3</v>
      </c>
      <c r="B5" s="79" t="s">
        <v>47</v>
      </c>
      <c r="C5" s="79" t="s">
        <v>47</v>
      </c>
      <c r="D5" s="78" t="s">
        <v>48</v>
      </c>
      <c r="E5" s="68" t="s">
        <v>38</v>
      </c>
      <c r="F5" s="78" t="s">
        <v>49</v>
      </c>
      <c r="G5" s="80" t="s">
        <v>50</v>
      </c>
      <c r="H5" s="68" t="s">
        <v>51</v>
      </c>
      <c r="I5" s="78">
        <v>80000</v>
      </c>
      <c r="J5" s="78"/>
      <c r="K5" s="94">
        <v>1000</v>
      </c>
      <c r="L5" s="116" t="s">
        <v>52</v>
      </c>
      <c r="M5" s="95"/>
    </row>
    <row r="6" s="47" customFormat="1" ht="89" customHeight="1" spans="1:13">
      <c r="A6" s="78">
        <v>4</v>
      </c>
      <c r="B6" s="83" t="s">
        <v>53</v>
      </c>
      <c r="C6" s="83" t="s">
        <v>54</v>
      </c>
      <c r="D6" s="68" t="s">
        <v>55</v>
      </c>
      <c r="E6" s="68" t="s">
        <v>38</v>
      </c>
      <c r="F6" s="68" t="s">
        <v>56</v>
      </c>
      <c r="G6" s="82" t="s">
        <v>57</v>
      </c>
      <c r="H6" s="68" t="s">
        <v>9</v>
      </c>
      <c r="I6" s="78">
        <v>24000</v>
      </c>
      <c r="J6" s="96"/>
      <c r="K6" s="78">
        <v>1000</v>
      </c>
      <c r="L6" s="117" t="s">
        <v>58</v>
      </c>
      <c r="M6" s="97"/>
    </row>
    <row r="7" s="47" customFormat="1" ht="65" customHeight="1" spans="1:13">
      <c r="A7" s="78">
        <v>5</v>
      </c>
      <c r="B7" s="78" t="s">
        <v>59</v>
      </c>
      <c r="C7" s="78" t="s">
        <v>59</v>
      </c>
      <c r="D7" s="78" t="s">
        <v>60</v>
      </c>
      <c r="E7" s="68" t="s">
        <v>38</v>
      </c>
      <c r="F7" s="78" t="s">
        <v>61</v>
      </c>
      <c r="G7" s="80" t="s">
        <v>62</v>
      </c>
      <c r="H7" s="68" t="s">
        <v>9</v>
      </c>
      <c r="I7" s="98">
        <v>36000</v>
      </c>
      <c r="J7" s="96"/>
      <c r="K7" s="78">
        <v>1500</v>
      </c>
      <c r="L7" s="117" t="s">
        <v>63</v>
      </c>
      <c r="M7" s="97"/>
    </row>
    <row r="8" s="47" customFormat="1" ht="65" customHeight="1" spans="1:14">
      <c r="A8" s="84">
        <v>6</v>
      </c>
      <c r="B8" s="85" t="s">
        <v>64</v>
      </c>
      <c r="C8" s="85" t="s">
        <v>64</v>
      </c>
      <c r="D8" s="84" t="s">
        <v>65</v>
      </c>
      <c r="E8" s="68" t="s">
        <v>38</v>
      </c>
      <c r="F8" s="84" t="s">
        <v>66</v>
      </c>
      <c r="G8" s="85" t="s">
        <v>67</v>
      </c>
      <c r="H8" s="68" t="s">
        <v>9</v>
      </c>
      <c r="I8" s="84">
        <v>5421.16</v>
      </c>
      <c r="J8" s="85"/>
      <c r="K8" s="94">
        <v>2000</v>
      </c>
      <c r="L8" s="118" t="s">
        <v>68</v>
      </c>
      <c r="M8" s="100"/>
      <c r="N8" s="101"/>
    </row>
    <row r="9" s="47" customFormat="1" customHeight="1" spans="1:13">
      <c r="A9" s="86" t="s">
        <v>14</v>
      </c>
      <c r="B9" s="87"/>
      <c r="C9" s="87"/>
      <c r="D9" s="87"/>
      <c r="E9" s="88"/>
      <c r="F9" s="89"/>
      <c r="G9" s="89"/>
      <c r="H9" s="90"/>
      <c r="I9" s="89"/>
      <c r="J9" s="102"/>
      <c r="K9" s="103">
        <f>SUM(K3:K8)</f>
        <v>8500</v>
      </c>
      <c r="L9" s="90"/>
      <c r="M9" s="104"/>
    </row>
  </sheetData>
  <mergeCells count="2">
    <mergeCell ref="A1:L1"/>
    <mergeCell ref="A9:E9"/>
  </mergeCells>
  <pageMargins left="0.393055555555556" right="0.393055555555556" top="0.629861111111111" bottom="0.432638888888889" header="0.354166666666667" footer="0.354166666666667"/>
  <pageSetup paperSize="9" orientation="landscape" horizontalDpi="600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1"/>
  <sheetViews>
    <sheetView workbookViewId="0">
      <selection activeCell="N5" sqref="N5"/>
    </sheetView>
  </sheetViews>
  <sheetFormatPr defaultColWidth="9" defaultRowHeight="13.5"/>
  <cols>
    <col min="1" max="1" width="3.5" style="65" customWidth="1"/>
    <col min="2" max="2" width="6.375" style="65" customWidth="1"/>
    <col min="3" max="3" width="7.125" style="65" customWidth="1"/>
    <col min="4" max="4" width="7.25" style="65" customWidth="1"/>
    <col min="5" max="5" width="7.5" style="65" customWidth="1"/>
    <col min="6" max="6" width="6.25" style="65" customWidth="1"/>
    <col min="7" max="7" width="30.75" style="65" customWidth="1"/>
    <col min="8" max="8" width="30" style="65" hidden="1" customWidth="1"/>
    <col min="9" max="9" width="5.75" style="65" customWidth="1"/>
    <col min="10" max="10" width="7" style="66" customWidth="1"/>
    <col min="11" max="11" width="4.125" style="65" customWidth="1"/>
    <col min="12" max="12" width="8" style="65" customWidth="1"/>
    <col min="13" max="13" width="9.625" style="65" customWidth="1"/>
    <col min="14" max="14" width="20.625" style="65" customWidth="1"/>
    <col min="15" max="250" width="4.375" style="65" customWidth="1"/>
    <col min="251" max="251" width="4.375" style="65"/>
    <col min="252" max="16384" width="9" style="65"/>
  </cols>
  <sheetData>
    <row r="1" s="47" customFormat="1" ht="39" customHeight="1" spans="1:13">
      <c r="A1" s="67" t="s">
        <v>69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="47" customFormat="1" ht="35" customHeight="1" spans="1:13">
      <c r="A2" s="17" t="s">
        <v>2</v>
      </c>
      <c r="B2" s="17" t="s">
        <v>24</v>
      </c>
      <c r="C2" s="17" t="s">
        <v>70</v>
      </c>
      <c r="D2" s="17" t="s">
        <v>25</v>
      </c>
      <c r="E2" s="17" t="s">
        <v>26</v>
      </c>
      <c r="F2" s="17" t="s">
        <v>27</v>
      </c>
      <c r="G2" s="17" t="s">
        <v>28</v>
      </c>
      <c r="H2" s="17" t="s">
        <v>71</v>
      </c>
      <c r="I2" s="17" t="s">
        <v>30</v>
      </c>
      <c r="J2" s="17" t="s">
        <v>31</v>
      </c>
      <c r="K2" s="17" t="s">
        <v>32</v>
      </c>
      <c r="L2" s="59" t="s">
        <v>33</v>
      </c>
      <c r="M2" s="24" t="s">
        <v>35</v>
      </c>
    </row>
    <row r="3" s="47" customFormat="1" ht="48" customHeight="1" spans="1:13">
      <c r="A3" s="57">
        <v>1</v>
      </c>
      <c r="B3" s="57" t="s">
        <v>72</v>
      </c>
      <c r="C3" s="57" t="s">
        <v>73</v>
      </c>
      <c r="D3" s="57" t="s">
        <v>72</v>
      </c>
      <c r="E3" s="57" t="s">
        <v>74</v>
      </c>
      <c r="F3" s="57" t="s">
        <v>75</v>
      </c>
      <c r="G3" s="57" t="s">
        <v>76</v>
      </c>
      <c r="H3" s="57" t="s">
        <v>77</v>
      </c>
      <c r="I3" s="57" t="s">
        <v>9</v>
      </c>
      <c r="J3" s="57">
        <v>14106</v>
      </c>
      <c r="K3" s="57">
        <v>1</v>
      </c>
      <c r="L3" s="57">
        <v>500</v>
      </c>
      <c r="M3" s="57"/>
    </row>
    <row r="4" s="47" customFormat="1" ht="48" customHeight="1" spans="1:13">
      <c r="A4" s="57">
        <v>2</v>
      </c>
      <c r="B4" s="57" t="s">
        <v>78</v>
      </c>
      <c r="C4" s="57" t="s">
        <v>73</v>
      </c>
      <c r="D4" s="57" t="s">
        <v>78</v>
      </c>
      <c r="E4" s="57" t="s">
        <v>79</v>
      </c>
      <c r="F4" s="57" t="s">
        <v>75</v>
      </c>
      <c r="G4" s="57" t="s">
        <v>80</v>
      </c>
      <c r="H4" s="57" t="s">
        <v>81</v>
      </c>
      <c r="I4" s="57" t="s">
        <v>9</v>
      </c>
      <c r="J4" s="57">
        <v>21505</v>
      </c>
      <c r="K4" s="57">
        <v>2</v>
      </c>
      <c r="L4" s="57">
        <v>1000</v>
      </c>
      <c r="M4" s="57"/>
    </row>
    <row r="5" s="64" customFormat="1" ht="48" customHeight="1" spans="1:19">
      <c r="A5" s="68">
        <v>3</v>
      </c>
      <c r="B5" s="68" t="s">
        <v>82</v>
      </c>
      <c r="C5" s="68" t="s">
        <v>83</v>
      </c>
      <c r="D5" s="68" t="s">
        <v>84</v>
      </c>
      <c r="E5" s="68" t="s">
        <v>85</v>
      </c>
      <c r="F5" s="68" t="s">
        <v>86</v>
      </c>
      <c r="G5" s="68" t="s">
        <v>87</v>
      </c>
      <c r="H5" s="68" t="s">
        <v>88</v>
      </c>
      <c r="I5" s="68" t="s">
        <v>9</v>
      </c>
      <c r="J5" s="68">
        <v>15567</v>
      </c>
      <c r="K5" s="68">
        <v>4</v>
      </c>
      <c r="L5" s="68">
        <v>0</v>
      </c>
      <c r="M5" s="68"/>
      <c r="N5" s="73"/>
      <c r="O5" s="73"/>
      <c r="P5" s="73"/>
      <c r="Q5" s="73"/>
      <c r="R5" s="73"/>
      <c r="S5" s="73"/>
    </row>
    <row r="6" s="47" customFormat="1" ht="48" customHeight="1" spans="1:13">
      <c r="A6" s="57">
        <v>3</v>
      </c>
      <c r="B6" s="57" t="s">
        <v>89</v>
      </c>
      <c r="C6" s="57" t="s">
        <v>83</v>
      </c>
      <c r="D6" s="57" t="s">
        <v>90</v>
      </c>
      <c r="E6" s="57" t="s">
        <v>85</v>
      </c>
      <c r="F6" s="57" t="s">
        <v>86</v>
      </c>
      <c r="G6" s="57" t="s">
        <v>91</v>
      </c>
      <c r="H6" s="57" t="s">
        <v>92</v>
      </c>
      <c r="I6" s="57" t="s">
        <v>9</v>
      </c>
      <c r="J6" s="57">
        <v>22175</v>
      </c>
      <c r="K6" s="57">
        <v>2</v>
      </c>
      <c r="L6" s="57">
        <v>1000</v>
      </c>
      <c r="M6" s="57"/>
    </row>
    <row r="7" s="47" customFormat="1" ht="48" customHeight="1" spans="1:13">
      <c r="A7" s="57">
        <v>4</v>
      </c>
      <c r="B7" s="57" t="s">
        <v>93</v>
      </c>
      <c r="C7" s="57" t="s">
        <v>73</v>
      </c>
      <c r="D7" s="57" t="s">
        <v>93</v>
      </c>
      <c r="E7" s="57" t="s">
        <v>94</v>
      </c>
      <c r="F7" s="57" t="s">
        <v>95</v>
      </c>
      <c r="G7" s="69" t="s">
        <v>96</v>
      </c>
      <c r="H7" s="57" t="s">
        <v>97</v>
      </c>
      <c r="I7" s="57" t="s">
        <v>9</v>
      </c>
      <c r="J7" s="57">
        <v>10158</v>
      </c>
      <c r="K7" s="57">
        <v>4</v>
      </c>
      <c r="L7" s="57">
        <v>2000</v>
      </c>
      <c r="M7" s="57"/>
    </row>
    <row r="8" s="47" customFormat="1" ht="48" customHeight="1" spans="1:13">
      <c r="A8" s="57">
        <v>5</v>
      </c>
      <c r="B8" s="57" t="s">
        <v>98</v>
      </c>
      <c r="C8" s="57" t="s">
        <v>83</v>
      </c>
      <c r="D8" s="57" t="s">
        <v>99</v>
      </c>
      <c r="E8" s="57" t="s">
        <v>94</v>
      </c>
      <c r="F8" s="57" t="s">
        <v>95</v>
      </c>
      <c r="G8" s="57" t="s">
        <v>100</v>
      </c>
      <c r="H8" s="57" t="s">
        <v>101</v>
      </c>
      <c r="I8" s="57" t="s">
        <v>9</v>
      </c>
      <c r="J8" s="57">
        <v>2855</v>
      </c>
      <c r="K8" s="57">
        <v>2</v>
      </c>
      <c r="L8" s="57">
        <v>1000</v>
      </c>
      <c r="M8" s="57"/>
    </row>
    <row r="9" s="47" customFormat="1" ht="41" customHeight="1" spans="1:13">
      <c r="A9" s="57">
        <v>6</v>
      </c>
      <c r="B9" s="70" t="s">
        <v>102</v>
      </c>
      <c r="C9" s="57" t="s">
        <v>73</v>
      </c>
      <c r="D9" s="70" t="s">
        <v>102</v>
      </c>
      <c r="E9" s="57" t="s">
        <v>94</v>
      </c>
      <c r="F9" s="57" t="s">
        <v>75</v>
      </c>
      <c r="G9" s="71" t="s">
        <v>103</v>
      </c>
      <c r="H9" s="57" t="s">
        <v>104</v>
      </c>
      <c r="I9" s="57" t="s">
        <v>9</v>
      </c>
      <c r="J9" s="57"/>
      <c r="K9" s="57">
        <v>2</v>
      </c>
      <c r="L9" s="57">
        <v>1000</v>
      </c>
      <c r="M9" s="57"/>
    </row>
    <row r="10" s="47" customFormat="1" ht="25" customHeight="1" spans="1:13">
      <c r="A10" s="57" t="s">
        <v>14</v>
      </c>
      <c r="B10" s="57"/>
      <c r="C10" s="57"/>
      <c r="D10" s="57"/>
      <c r="E10" s="72"/>
      <c r="F10" s="72"/>
      <c r="G10" s="72"/>
      <c r="H10" s="72"/>
      <c r="I10" s="72"/>
      <c r="J10" s="72"/>
      <c r="K10" s="72"/>
      <c r="L10" s="57">
        <f>SUM(L3:L9)</f>
        <v>6500</v>
      </c>
      <c r="M10" s="72"/>
    </row>
    <row r="11" s="47" customFormat="1" ht="14.25" spans="1:251">
      <c r="A11" s="65"/>
      <c r="B11" s="65"/>
      <c r="C11" s="65"/>
      <c r="D11" s="65"/>
      <c r="E11" s="65"/>
      <c r="F11" s="65"/>
      <c r="G11" s="65"/>
      <c r="H11" s="65"/>
      <c r="I11" s="65"/>
      <c r="J11" s="66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</row>
  </sheetData>
  <mergeCells count="2">
    <mergeCell ref="A1:M1"/>
    <mergeCell ref="A10:D10"/>
  </mergeCells>
  <pageMargins left="0.393055555555556" right="0.393055555555556" top="0.472222222222222" bottom="0.472222222222222" header="0.298611111111111" footer="0.298611111111111"/>
  <pageSetup paperSize="9" orientation="landscape" horizontalDpi="600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6"/>
  <sheetViews>
    <sheetView workbookViewId="0">
      <selection activeCell="K2" sqref="K$1:M$1048576"/>
    </sheetView>
  </sheetViews>
  <sheetFormatPr defaultColWidth="9" defaultRowHeight="14.25" outlineLevelRow="5"/>
  <cols>
    <col min="1" max="1" width="4.5" style="5" customWidth="1"/>
    <col min="2" max="2" width="6.375" style="5" customWidth="1"/>
    <col min="3" max="3" width="7.8" style="5" customWidth="1"/>
    <col min="4" max="4" width="7.2" style="49" customWidth="1"/>
    <col min="5" max="5" width="30.5" style="49" customWidth="1"/>
    <col min="6" max="6" width="37.625" style="49" hidden="1" customWidth="1"/>
    <col min="7" max="7" width="5.375" style="49" customWidth="1"/>
    <col min="8" max="8" width="6.5" style="49" customWidth="1"/>
    <col min="9" max="9" width="0.1" style="50" customWidth="1"/>
    <col min="10" max="10" width="7.4" style="51" customWidth="1"/>
    <col min="11" max="11" width="4.9" style="5" customWidth="1"/>
    <col min="12" max="16384" width="9" style="5"/>
  </cols>
  <sheetData>
    <row r="1" s="5" customFormat="1" ht="50" customHeight="1" spans="1:11">
      <c r="A1" s="52" t="s">
        <v>105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="5" customFormat="1" ht="37" customHeight="1" spans="1:11">
      <c r="A2" s="17" t="s">
        <v>2</v>
      </c>
      <c r="B2" s="53" t="s">
        <v>24</v>
      </c>
      <c r="C2" s="54" t="s">
        <v>26</v>
      </c>
      <c r="D2" s="54" t="s">
        <v>27</v>
      </c>
      <c r="E2" s="53" t="s">
        <v>28</v>
      </c>
      <c r="F2" s="53" t="s">
        <v>71</v>
      </c>
      <c r="G2" s="17" t="s">
        <v>30</v>
      </c>
      <c r="H2" s="17" t="s">
        <v>31</v>
      </c>
      <c r="I2" s="58" t="s">
        <v>32</v>
      </c>
      <c r="J2" s="59" t="s">
        <v>106</v>
      </c>
      <c r="K2" s="60" t="s">
        <v>35</v>
      </c>
    </row>
    <row r="3" s="47" customFormat="1" ht="54" customHeight="1" spans="1:249">
      <c r="A3" s="17">
        <v>1</v>
      </c>
      <c r="B3" s="55" t="s">
        <v>107</v>
      </c>
      <c r="C3" s="54" t="s">
        <v>108</v>
      </c>
      <c r="D3" s="54" t="s">
        <v>109</v>
      </c>
      <c r="E3" s="56" t="s">
        <v>110</v>
      </c>
      <c r="F3" s="53" t="s">
        <v>111</v>
      </c>
      <c r="G3" s="17" t="s">
        <v>8</v>
      </c>
      <c r="H3" s="17">
        <v>48980</v>
      </c>
      <c r="I3" s="58"/>
      <c r="J3" s="61">
        <v>3000</v>
      </c>
      <c r="K3" s="60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</row>
    <row r="4" s="47" customFormat="1" ht="56" customHeight="1" spans="1:249">
      <c r="A4" s="17">
        <v>2</v>
      </c>
      <c r="B4" s="17" t="s">
        <v>112</v>
      </c>
      <c r="C4" s="54" t="s">
        <v>108</v>
      </c>
      <c r="D4" s="54" t="s">
        <v>86</v>
      </c>
      <c r="E4" s="17" t="s">
        <v>113</v>
      </c>
      <c r="F4" s="17" t="s">
        <v>114</v>
      </c>
      <c r="G4" s="17" t="s">
        <v>9</v>
      </c>
      <c r="H4" s="17"/>
      <c r="I4" s="62">
        <v>4</v>
      </c>
      <c r="J4" s="59">
        <v>2000</v>
      </c>
      <c r="K4" s="60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</row>
    <row r="5" s="47" customFormat="1" ht="51" customHeight="1" spans="1:249">
      <c r="A5" s="17">
        <v>3</v>
      </c>
      <c r="B5" s="56" t="s">
        <v>115</v>
      </c>
      <c r="C5" s="54" t="s">
        <v>108</v>
      </c>
      <c r="D5" s="54" t="s">
        <v>86</v>
      </c>
      <c r="E5" s="56" t="s">
        <v>116</v>
      </c>
      <c r="F5" s="53" t="s">
        <v>117</v>
      </c>
      <c r="G5" s="17" t="s">
        <v>9</v>
      </c>
      <c r="H5" s="17"/>
      <c r="I5" s="58">
        <v>4</v>
      </c>
      <c r="J5" s="59">
        <v>2000</v>
      </c>
      <c r="K5" s="60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</row>
    <row r="6" s="48" customFormat="1" ht="36" customHeight="1" spans="1:249">
      <c r="A6" s="17"/>
      <c r="B6" s="24"/>
      <c r="C6" s="24"/>
      <c r="D6" s="57"/>
      <c r="E6" s="57"/>
      <c r="F6" s="57"/>
      <c r="G6" s="57"/>
      <c r="H6" s="57"/>
      <c r="I6" s="63"/>
      <c r="J6" s="24">
        <f>SUM(J3:J5)</f>
        <v>7000</v>
      </c>
      <c r="K6" s="24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</row>
  </sheetData>
  <mergeCells count="1">
    <mergeCell ref="A1:K1"/>
  </mergeCells>
  <pageMargins left="0.357638888888889" right="0.357638888888889" top="0.708333333333333" bottom="0.590277777777778" header="0.5" footer="0.354166666666667"/>
  <pageSetup paperSize="9" orientation="landscape" horizontalDpi="600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8"/>
  <sheetViews>
    <sheetView tabSelected="1" workbookViewId="0">
      <selection activeCell="H12" sqref="H12"/>
    </sheetView>
  </sheetViews>
  <sheetFormatPr defaultColWidth="9" defaultRowHeight="14.25" outlineLevelRow="7"/>
  <cols>
    <col min="1" max="1" width="3.125" style="1" customWidth="1"/>
    <col min="2" max="2" width="7.25" style="1" customWidth="1"/>
    <col min="3" max="3" width="6.625" style="6" customWidth="1"/>
    <col min="4" max="4" width="8.125" style="7" customWidth="1"/>
    <col min="5" max="5" width="8.625" style="8" customWidth="1"/>
    <col min="6" max="6" width="32.5" style="8" customWidth="1"/>
    <col min="7" max="7" width="27.5" style="8" hidden="1" customWidth="1"/>
    <col min="8" max="8" width="7.625" style="6" customWidth="1"/>
    <col min="9" max="9" width="7.875" style="9" customWidth="1"/>
    <col min="10" max="10" width="4.375" style="10" customWidth="1"/>
    <col min="11" max="11" width="7" style="11" customWidth="1"/>
    <col min="12" max="12" width="9" style="1" hidden="1" customWidth="1"/>
    <col min="13" max="13" width="26" style="1" customWidth="1"/>
    <col min="14" max="16377" width="9" style="1"/>
    <col min="16378" max="16384" width="9" style="12"/>
  </cols>
  <sheetData>
    <row r="1" s="1" customFormat="1" ht="49" customHeight="1" spans="1:16379">
      <c r="A1" s="13" t="s">
        <v>118</v>
      </c>
      <c r="B1" s="14"/>
      <c r="C1" s="15"/>
      <c r="D1" s="16"/>
      <c r="E1" s="15"/>
      <c r="F1" s="15"/>
      <c r="G1" s="15"/>
      <c r="H1" s="15"/>
      <c r="I1" s="34"/>
      <c r="J1" s="34"/>
      <c r="K1" s="35"/>
      <c r="XEX1" s="12"/>
      <c r="XEY1" s="12"/>
    </row>
    <row r="2" s="1" customFormat="1" ht="36" customHeight="1" spans="1:16379">
      <c r="A2" s="17" t="s">
        <v>2</v>
      </c>
      <c r="B2" s="17" t="s">
        <v>24</v>
      </c>
      <c r="C2" s="17" t="s">
        <v>25</v>
      </c>
      <c r="D2" s="17" t="s">
        <v>26</v>
      </c>
      <c r="E2" s="17" t="s">
        <v>27</v>
      </c>
      <c r="F2" s="17" t="s">
        <v>28</v>
      </c>
      <c r="G2" s="17" t="s">
        <v>119</v>
      </c>
      <c r="H2" s="17" t="s">
        <v>30</v>
      </c>
      <c r="I2" s="36" t="s">
        <v>31</v>
      </c>
      <c r="J2" s="36" t="s">
        <v>32</v>
      </c>
      <c r="K2" s="17" t="s">
        <v>106</v>
      </c>
      <c r="L2" s="17" t="s">
        <v>120</v>
      </c>
      <c r="XEX2" s="12"/>
      <c r="XEY2" s="12"/>
    </row>
    <row r="3" s="2" customFormat="1" ht="48" customHeight="1" spans="1:16379">
      <c r="A3" s="18">
        <v>1</v>
      </c>
      <c r="B3" s="19" t="s">
        <v>121</v>
      </c>
      <c r="C3" s="20" t="s">
        <v>121</v>
      </c>
      <c r="D3" s="20" t="s">
        <v>122</v>
      </c>
      <c r="E3" s="21" t="s">
        <v>123</v>
      </c>
      <c r="F3" s="21" t="s">
        <v>124</v>
      </c>
      <c r="G3" s="21" t="s">
        <v>125</v>
      </c>
      <c r="H3" s="20" t="s">
        <v>9</v>
      </c>
      <c r="I3" s="37"/>
      <c r="J3" s="38">
        <v>4</v>
      </c>
      <c r="K3" s="25">
        <v>2000</v>
      </c>
      <c r="L3" s="39"/>
      <c r="M3" s="40"/>
      <c r="N3" s="40"/>
      <c r="XEX3" s="12"/>
      <c r="XEY3" s="12"/>
    </row>
    <row r="4" s="3" customFormat="1" ht="48" customHeight="1" spans="1:16379">
      <c r="A4" s="18">
        <v>2</v>
      </c>
      <c r="B4" s="22" t="s">
        <v>126</v>
      </c>
      <c r="C4" s="22" t="s">
        <v>126</v>
      </c>
      <c r="D4" s="23" t="s">
        <v>127</v>
      </c>
      <c r="E4" s="21" t="s">
        <v>128</v>
      </c>
      <c r="F4" s="23" t="s">
        <v>129</v>
      </c>
      <c r="G4" s="21" t="s">
        <v>130</v>
      </c>
      <c r="H4" s="20" t="s">
        <v>9</v>
      </c>
      <c r="I4" s="27" t="s">
        <v>131</v>
      </c>
      <c r="J4" s="38">
        <v>4</v>
      </c>
      <c r="K4" s="41">
        <v>1000</v>
      </c>
      <c r="L4" s="37"/>
      <c r="XEX4" s="46"/>
      <c r="XEY4" s="12"/>
    </row>
    <row r="5" s="4" customFormat="1" ht="48" customHeight="1" spans="1:11">
      <c r="A5" s="24">
        <v>3</v>
      </c>
      <c r="B5" s="25" t="s">
        <v>132</v>
      </c>
      <c r="C5" s="25" t="s">
        <v>132</v>
      </c>
      <c r="D5" s="25" t="s">
        <v>133</v>
      </c>
      <c r="E5" s="21" t="s">
        <v>128</v>
      </c>
      <c r="F5" s="26" t="s">
        <v>134</v>
      </c>
      <c r="G5" s="27" t="s">
        <v>135</v>
      </c>
      <c r="H5" s="25" t="s">
        <v>9</v>
      </c>
      <c r="I5" s="25">
        <v>30350.11</v>
      </c>
      <c r="J5" s="25">
        <v>3</v>
      </c>
      <c r="K5" s="25">
        <v>1500</v>
      </c>
    </row>
    <row r="6" s="5" customFormat="1" ht="48" customHeight="1" spans="1:11">
      <c r="A6" s="24">
        <v>4</v>
      </c>
      <c r="B6" s="28" t="s">
        <v>136</v>
      </c>
      <c r="C6" s="28" t="s">
        <v>136</v>
      </c>
      <c r="D6" s="28" t="s">
        <v>137</v>
      </c>
      <c r="E6" s="21" t="s">
        <v>128</v>
      </c>
      <c r="F6" s="28" t="s">
        <v>138</v>
      </c>
      <c r="G6" s="21" t="s">
        <v>139</v>
      </c>
      <c r="H6" s="25" t="s">
        <v>9</v>
      </c>
      <c r="I6" s="42">
        <v>58862</v>
      </c>
      <c r="J6" s="37">
        <v>5</v>
      </c>
      <c r="K6" s="25">
        <v>2500</v>
      </c>
    </row>
    <row r="7" s="5" customFormat="1" ht="48" customHeight="1" spans="1:11">
      <c r="A7" s="24">
        <v>5</v>
      </c>
      <c r="B7" s="28" t="s">
        <v>140</v>
      </c>
      <c r="C7" s="28" t="s">
        <v>140</v>
      </c>
      <c r="D7" s="28" t="s">
        <v>137</v>
      </c>
      <c r="E7" s="21" t="s">
        <v>128</v>
      </c>
      <c r="F7" s="28" t="s">
        <v>141</v>
      </c>
      <c r="G7" s="21" t="s">
        <v>142</v>
      </c>
      <c r="H7" s="25" t="s">
        <v>9</v>
      </c>
      <c r="I7" s="42">
        <f>22254+3047</f>
        <v>25301</v>
      </c>
      <c r="J7" s="25">
        <v>3</v>
      </c>
      <c r="K7" s="25">
        <v>1500</v>
      </c>
    </row>
    <row r="8" s="1" customFormat="1" ht="30" customHeight="1" spans="1:16379">
      <c r="A8" s="29"/>
      <c r="B8" s="30"/>
      <c r="C8" s="31" t="s">
        <v>14</v>
      </c>
      <c r="D8" s="29"/>
      <c r="E8" s="32"/>
      <c r="F8" s="32"/>
      <c r="G8" s="32"/>
      <c r="H8" s="33"/>
      <c r="I8" s="43"/>
      <c r="J8" s="38"/>
      <c r="K8" s="44">
        <f>SUM(K3:K7)</f>
        <v>8500</v>
      </c>
      <c r="L8" s="45"/>
      <c r="XEX8" s="12"/>
      <c r="XEY8" s="12"/>
    </row>
  </sheetData>
  <mergeCells count="1">
    <mergeCell ref="A1:K1"/>
  </mergeCells>
  <pageMargins left="0.357638888888889" right="0.357638888888889" top="0.590277777777778" bottom="0.409027777777778" header="0.5" footer="0.196527777777778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2021-10-09T08:29:00Z</dcterms:created>
  <dcterms:modified xsi:type="dcterms:W3CDTF">2023-05-25T00:35:54Z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143AB314EB0A4513B5A03FEB39C3C4BE</vt:lpwstr>
  </property>
  <property fmtid="{D5CDD505-2E9C-101B-9397-08002B2CF9AE}" pid="3" name="KSOProductBuildVer">
    <vt:lpwstr>2052-11.1.0.14309</vt:lpwstr>
  </property>
</Properties>
</file>