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 activeTab="2"/>
  </bookViews>
  <sheets>
    <sheet name="汇总表" sheetId="1" r:id="rId1"/>
    <sheet name="河坝镇" sheetId="2" r:id="rId2"/>
    <sheet name="北洲子镇" sheetId="6" r:id="rId3"/>
    <sheet name="金盆镇" sheetId="4" r:id="rId4"/>
    <sheet name="千山红镇" sheetId="5" r:id="rId5"/>
  </sheets>
  <externalReferences>
    <externalReference r:id="rId7"/>
  </externalReferences>
  <definedNames>
    <definedName name="_xlnm._FilterDatabase" localSheetId="4" hidden="1">千山红镇!$A$1:$XEF$329</definedName>
    <definedName name="_xlnm._FilterDatabase" localSheetId="3" hidden="1">金盆镇!#REF!</definedName>
    <definedName name="_xlnm._FilterDatabase" localSheetId="1" hidden="1">河坝镇!$I:$I</definedName>
    <definedName name="_xlnm._FilterDatabase" localSheetId="2" hidden="1">北洲子镇!$G:$G</definedName>
    <definedName name="_xlnm.Print_Titles" localSheetId="4">千山红镇!$1:$2</definedName>
    <definedName name="_xlnm.Print_Titles" localSheetId="3">金盆镇!$1:$2</definedName>
    <definedName name="_xlnm.Print_Titles" localSheetId="1">河坝镇!$1:$2</definedName>
    <definedName name="_xlnm.Print_Titles" localSheetId="2">北洲子镇!$1:$2</definedName>
    <definedName name="_xlnm.Print_Area" localSheetId="2">北洲子镇!$A$1:$H$336</definedName>
    <definedName name="_xlnm.Print_Area" localSheetId="0">汇总表!$A$1:$P$11</definedName>
    <definedName name="_xlnm.Print_Area" localSheetId="1">河坝镇!$A$1:$I$551</definedName>
    <definedName name="_xlnm.Print_Area" localSheetId="3">金盆镇!$A$1:$I$325</definedName>
    <definedName name="_xlnm.Print_Area" localSheetId="4">千山红镇!$A$1:$G$292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<sst xmlns="http://schemas.openxmlformats.org/spreadsheetml/2006/main" count="7240" uniqueCount="1614">
  <si>
    <t>2024年10月份农村低保对象发放汇总表</t>
  </si>
  <si>
    <t xml:space="preserve">                                             2024/10/15                       单位：户、人、元</t>
  </si>
  <si>
    <t>序号</t>
  </si>
  <si>
    <t>单   位</t>
  </si>
  <si>
    <t xml:space="preserve">保障户数     </t>
  </si>
  <si>
    <t xml:space="preserve">保障人口    </t>
  </si>
  <si>
    <t xml:space="preserve">月发放金 </t>
  </si>
  <si>
    <t>一类</t>
  </si>
  <si>
    <t>二类</t>
  </si>
  <si>
    <t>三类</t>
  </si>
  <si>
    <t>否</t>
  </si>
  <si>
    <t>小计人数</t>
  </si>
  <si>
    <t>小计月金额</t>
  </si>
  <si>
    <t xml:space="preserve">发放水平     </t>
  </si>
  <si>
    <t>人数</t>
  </si>
  <si>
    <t>月金额</t>
  </si>
  <si>
    <t>河坝镇</t>
  </si>
  <si>
    <t>北洲子镇</t>
  </si>
  <si>
    <t xml:space="preserve"> </t>
  </si>
  <si>
    <t>金盆镇</t>
  </si>
  <si>
    <t>千山红镇</t>
  </si>
  <si>
    <t>合计</t>
  </si>
  <si>
    <t xml:space="preserve">主管领导：                                                     </t>
  </si>
  <si>
    <t>民政/残联分管领导：</t>
  </si>
  <si>
    <t>社保分管领导：</t>
  </si>
  <si>
    <t xml:space="preserve">    医保分管领导：</t>
  </si>
  <si>
    <t xml:space="preserve">  股室负责人：</t>
  </si>
  <si>
    <t xml:space="preserve">            制表：刘阳</t>
  </si>
  <si>
    <t xml:space="preserve">                                                                        </t>
  </si>
  <si>
    <t>河坝镇2024年10月份农村低保发放花名册</t>
  </si>
  <si>
    <t>单位</t>
  </si>
  <si>
    <t>姓名</t>
  </si>
  <si>
    <t>性别</t>
  </si>
  <si>
    <t>与户主关系</t>
  </si>
  <si>
    <t>保障人口</t>
  </si>
  <si>
    <t>月发放金</t>
  </si>
  <si>
    <t>卡类别</t>
  </si>
  <si>
    <t>建档立卡</t>
  </si>
  <si>
    <t>老河口村</t>
  </si>
  <si>
    <t>张玉平</t>
  </si>
  <si>
    <t>男</t>
  </si>
  <si>
    <t>户主</t>
  </si>
  <si>
    <t>扶贫卡</t>
  </si>
  <si>
    <t>刘佃华</t>
  </si>
  <si>
    <t>女</t>
  </si>
  <si>
    <t>妻子</t>
  </si>
  <si>
    <t>赵世伍</t>
  </si>
  <si>
    <t>周松琼</t>
  </si>
  <si>
    <t>妻</t>
  </si>
  <si>
    <t>赵伟</t>
  </si>
  <si>
    <t>子</t>
  </si>
  <si>
    <t>彭定怀</t>
  </si>
  <si>
    <t>彭国梁</t>
  </si>
  <si>
    <t>彭国栋</t>
  </si>
  <si>
    <t>贺德忠</t>
  </si>
  <si>
    <t>肖兴兵</t>
  </si>
  <si>
    <t>惠农卡</t>
  </si>
  <si>
    <t>聂德连</t>
  </si>
  <si>
    <t>肖洋</t>
  </si>
  <si>
    <t>周伏连</t>
  </si>
  <si>
    <t>邓浩</t>
  </si>
  <si>
    <t>万甫寿</t>
  </si>
  <si>
    <t>吴坤芬</t>
  </si>
  <si>
    <t>贺慈秀</t>
  </si>
  <si>
    <t>何应东</t>
  </si>
  <si>
    <t>李玉兰</t>
  </si>
  <si>
    <t>何顺</t>
  </si>
  <si>
    <t>黄卫忠</t>
  </si>
  <si>
    <t>文爱兰</t>
  </si>
  <si>
    <t>杜家财</t>
  </si>
  <si>
    <t>蒋明会</t>
  </si>
  <si>
    <t>杜联昕</t>
  </si>
  <si>
    <t>杜联春</t>
  </si>
  <si>
    <t>田立芳</t>
  </si>
  <si>
    <t>姜燕</t>
  </si>
  <si>
    <t>新秀村</t>
  </si>
  <si>
    <t>谢士平</t>
  </si>
  <si>
    <t>吕发良</t>
  </si>
  <si>
    <t>夫</t>
  </si>
  <si>
    <t>吕俊</t>
  </si>
  <si>
    <t>徐炎秋</t>
  </si>
  <si>
    <t>徐墙</t>
  </si>
  <si>
    <t>谢建国</t>
  </si>
  <si>
    <t>张登银</t>
  </si>
  <si>
    <t>蒋世秀</t>
  </si>
  <si>
    <t>张朝文</t>
  </si>
  <si>
    <t>张朝盛</t>
  </si>
  <si>
    <t>唐录银</t>
  </si>
  <si>
    <t>王学香</t>
  </si>
  <si>
    <t>唐维龙</t>
  </si>
  <si>
    <t>唐维芳</t>
  </si>
  <si>
    <t>彭敏</t>
  </si>
  <si>
    <t>李雪辉</t>
  </si>
  <si>
    <t>彭友良</t>
  </si>
  <si>
    <t>蔡怀玉</t>
  </si>
  <si>
    <t>何艳</t>
  </si>
  <si>
    <t>蔡佳珍</t>
  </si>
  <si>
    <t>何佳美</t>
  </si>
  <si>
    <t>杨再银</t>
  </si>
  <si>
    <t>唐飞娥</t>
  </si>
  <si>
    <t>配偶</t>
  </si>
  <si>
    <t>杨朝蕊</t>
  </si>
  <si>
    <t>杨朝泠</t>
  </si>
  <si>
    <t>杨朝源</t>
  </si>
  <si>
    <t>胡正文</t>
  </si>
  <si>
    <t>胡星宇</t>
  </si>
  <si>
    <t>女儿</t>
  </si>
  <si>
    <t>任元珍</t>
  </si>
  <si>
    <t>胡姣</t>
  </si>
  <si>
    <t>许小波</t>
  </si>
  <si>
    <t>张会</t>
  </si>
  <si>
    <t>李波</t>
  </si>
  <si>
    <t>铭新村</t>
  </si>
  <si>
    <t>欧菊香</t>
  </si>
  <si>
    <t>朱国武</t>
  </si>
  <si>
    <t>徐新建</t>
  </si>
  <si>
    <t>黄宇</t>
  </si>
  <si>
    <t>曹金香</t>
  </si>
  <si>
    <t>李小妹</t>
  </si>
  <si>
    <t>李伏连</t>
  </si>
  <si>
    <t>刘招英</t>
  </si>
  <si>
    <t>李文发</t>
  </si>
  <si>
    <t>向明芬</t>
  </si>
  <si>
    <t>李章杰</t>
  </si>
  <si>
    <t>儿子</t>
  </si>
  <si>
    <t>张立辉</t>
  </si>
  <si>
    <t>芸洲子村</t>
  </si>
  <si>
    <t>王文平</t>
  </si>
  <si>
    <t>董学娥</t>
  </si>
  <si>
    <t>叶丹</t>
  </si>
  <si>
    <t>周佳</t>
  </si>
  <si>
    <t>李培云</t>
  </si>
  <si>
    <t>黎小翠</t>
  </si>
  <si>
    <t>刘学伍</t>
  </si>
  <si>
    <t>梁仁香</t>
  </si>
  <si>
    <t>宗朝祥</t>
  </si>
  <si>
    <t>宗廷凯</t>
  </si>
  <si>
    <t>汤明辉</t>
  </si>
  <si>
    <t>吴爱云</t>
  </si>
  <si>
    <t>李世建</t>
  </si>
  <si>
    <t>林永珍</t>
  </si>
  <si>
    <t>徐凤英</t>
  </si>
  <si>
    <t>孙建军</t>
  </si>
  <si>
    <t>龚有良</t>
  </si>
  <si>
    <t>肖恒芬</t>
  </si>
  <si>
    <t>汤新民</t>
  </si>
  <si>
    <t>寇周平</t>
  </si>
  <si>
    <t>樊春枚</t>
  </si>
  <si>
    <t>向曙阳</t>
  </si>
  <si>
    <t>向虹滨</t>
  </si>
  <si>
    <t>陈代琴</t>
  </si>
  <si>
    <t>向果果</t>
  </si>
  <si>
    <t>曾谷良</t>
  </si>
  <si>
    <t>陈立君</t>
  </si>
  <si>
    <t>朱小奇</t>
  </si>
  <si>
    <t>石平香</t>
  </si>
  <si>
    <t>李明芳</t>
  </si>
  <si>
    <t>李兵</t>
  </si>
  <si>
    <t>郭亮</t>
  </si>
  <si>
    <t>芸美村</t>
  </si>
  <si>
    <t>高琼</t>
  </si>
  <si>
    <t>何忠辉</t>
  </si>
  <si>
    <t>高宏杰</t>
  </si>
  <si>
    <t>之子</t>
  </si>
  <si>
    <t>高妍琳</t>
  </si>
  <si>
    <t>之女</t>
  </si>
  <si>
    <t>张人实</t>
  </si>
  <si>
    <t>方晚娥</t>
  </si>
  <si>
    <t>伍六滔</t>
  </si>
  <si>
    <t>吴奖莲</t>
  </si>
  <si>
    <t>汤年军</t>
  </si>
  <si>
    <t>谢仕会</t>
  </si>
  <si>
    <t>贺先兰</t>
  </si>
  <si>
    <t>胡荣华</t>
  </si>
  <si>
    <t>阮道英</t>
  </si>
  <si>
    <t>邓国强</t>
  </si>
  <si>
    <t>谭放兵</t>
  </si>
  <si>
    <t>刘建章</t>
  </si>
  <si>
    <t>史爱云</t>
  </si>
  <si>
    <t>李佰华</t>
  </si>
  <si>
    <t>洪振平</t>
  </si>
  <si>
    <t>赵银梅</t>
  </si>
  <si>
    <t>吴愈新</t>
  </si>
  <si>
    <t>陈艳辉</t>
  </si>
  <si>
    <t>许晶</t>
  </si>
  <si>
    <t>谭钰</t>
  </si>
  <si>
    <t>李国秀</t>
  </si>
  <si>
    <t>王英</t>
  </si>
  <si>
    <t>钟诗晨</t>
  </si>
  <si>
    <t>钟诗雨</t>
  </si>
  <si>
    <t>王辉</t>
  </si>
  <si>
    <t>钟伏强</t>
  </si>
  <si>
    <t>李有生</t>
  </si>
  <si>
    <t>李云陆</t>
  </si>
  <si>
    <t>杨胜英</t>
  </si>
  <si>
    <t>杨修万</t>
  </si>
  <si>
    <t>李德勤</t>
  </si>
  <si>
    <t>杨志伟</t>
  </si>
  <si>
    <t>晏领先</t>
  </si>
  <si>
    <t>莫胜英</t>
  </si>
  <si>
    <t>汤启群</t>
  </si>
  <si>
    <t>唐学文</t>
  </si>
  <si>
    <t>唐钰</t>
  </si>
  <si>
    <t>唐玲</t>
  </si>
  <si>
    <t>李炳炎</t>
  </si>
  <si>
    <t>肖桂红</t>
  </si>
  <si>
    <t>三财垸村</t>
  </si>
  <si>
    <t>高攀</t>
  </si>
  <si>
    <t>周德山</t>
  </si>
  <si>
    <t>杨建忠</t>
  </si>
  <si>
    <t>张行凤</t>
  </si>
  <si>
    <t>王本为</t>
  </si>
  <si>
    <t>丈夫</t>
  </si>
  <si>
    <t>廖有华</t>
  </si>
  <si>
    <t>彭才英</t>
  </si>
  <si>
    <t>尹红</t>
  </si>
  <si>
    <t>何孟华</t>
  </si>
  <si>
    <t>唐忠爱</t>
  </si>
  <si>
    <t>陈仲桂</t>
  </si>
  <si>
    <t>唐进华</t>
  </si>
  <si>
    <t>何良云</t>
  </si>
  <si>
    <t>王赛蓉</t>
  </si>
  <si>
    <t>贺建新</t>
  </si>
  <si>
    <t>肖云才</t>
  </si>
  <si>
    <t>杞江翠</t>
  </si>
  <si>
    <t>肖光荣</t>
  </si>
  <si>
    <t>黄四友</t>
  </si>
  <si>
    <t>肖庆安</t>
  </si>
  <si>
    <t>吴宝兰</t>
  </si>
  <si>
    <t>吕振华</t>
  </si>
  <si>
    <t>方平芬</t>
  </si>
  <si>
    <t>吕大超</t>
  </si>
  <si>
    <t>吕芳丽</t>
  </si>
  <si>
    <t>章成</t>
  </si>
  <si>
    <t>刘喜春</t>
  </si>
  <si>
    <t>杨淑群</t>
  </si>
  <si>
    <t>刘平华</t>
  </si>
  <si>
    <t>刘文英</t>
  </si>
  <si>
    <t>王家湖村</t>
  </si>
  <si>
    <t>崔光荣</t>
  </si>
  <si>
    <t>杨祥秀</t>
  </si>
  <si>
    <t>黄银和</t>
  </si>
  <si>
    <t>谌建桃</t>
  </si>
  <si>
    <t>罗龙兵</t>
  </si>
  <si>
    <t>李忠鹏</t>
  </si>
  <si>
    <t>刘传翠</t>
  </si>
  <si>
    <t>李元杰</t>
  </si>
  <si>
    <t>李家熙</t>
  </si>
  <si>
    <t>黄天开</t>
  </si>
  <si>
    <t>刘开春</t>
  </si>
  <si>
    <t>黄欣宇</t>
  </si>
  <si>
    <t>黄正富</t>
  </si>
  <si>
    <t>龚绍芝</t>
  </si>
  <si>
    <t>罗云华</t>
  </si>
  <si>
    <t>苏佑云</t>
  </si>
  <si>
    <t>江新早</t>
  </si>
  <si>
    <t>江发美</t>
  </si>
  <si>
    <t>李朝飞</t>
  </si>
  <si>
    <t>之外孙</t>
  </si>
  <si>
    <t>李昊</t>
  </si>
  <si>
    <t>刘陶金</t>
  </si>
  <si>
    <t>刘友连</t>
  </si>
  <si>
    <t>李青中</t>
  </si>
  <si>
    <t>张正彬</t>
  </si>
  <si>
    <t>何顺祥</t>
  </si>
  <si>
    <t>谭绍莲</t>
  </si>
  <si>
    <t>之母</t>
  </si>
  <si>
    <t>苏元辉</t>
  </si>
  <si>
    <t>徐连生</t>
  </si>
  <si>
    <t>周瑞斋</t>
  </si>
  <si>
    <t>朱应田</t>
  </si>
  <si>
    <t>张新元</t>
  </si>
  <si>
    <t>张大梅</t>
  </si>
  <si>
    <t>张斌</t>
  </si>
  <si>
    <t>子孙</t>
  </si>
  <si>
    <t>张涛</t>
  </si>
  <si>
    <t>张婷</t>
  </si>
  <si>
    <t>刘永贵</t>
  </si>
  <si>
    <t>钟大蓉</t>
  </si>
  <si>
    <t>易凤娥</t>
  </si>
  <si>
    <t>易妹林</t>
  </si>
  <si>
    <t>田维茂</t>
  </si>
  <si>
    <t>田景永</t>
  </si>
  <si>
    <t>父亲</t>
  </si>
  <si>
    <t>邵德芬</t>
  </si>
  <si>
    <t>母亲</t>
  </si>
  <si>
    <t>代立华</t>
  </si>
  <si>
    <t>王新连</t>
  </si>
  <si>
    <t>农丰村</t>
  </si>
  <si>
    <t>唐新良</t>
  </si>
  <si>
    <t>弟</t>
  </si>
  <si>
    <t>刘玲</t>
  </si>
  <si>
    <t>刘琴</t>
  </si>
  <si>
    <t>周行祥</t>
  </si>
  <si>
    <t>董美兵</t>
  </si>
  <si>
    <t>董美帮</t>
  </si>
  <si>
    <t>兄</t>
  </si>
  <si>
    <t>杨兴必</t>
  </si>
  <si>
    <t>张建凡</t>
  </si>
  <si>
    <t>方伶</t>
  </si>
  <si>
    <t>李金辉</t>
  </si>
  <si>
    <t>曹桂春</t>
  </si>
  <si>
    <t>胡天飞</t>
  </si>
  <si>
    <t>孙</t>
  </si>
  <si>
    <t>金和平</t>
  </si>
  <si>
    <t>姚运年</t>
  </si>
  <si>
    <t>王建华</t>
  </si>
  <si>
    <t>张了英</t>
  </si>
  <si>
    <t>唐永文</t>
  </si>
  <si>
    <t>韩忠美</t>
  </si>
  <si>
    <t>段伏珍</t>
  </si>
  <si>
    <t>熊元武</t>
  </si>
  <si>
    <t>耿再纯</t>
  </si>
  <si>
    <t>简波</t>
  </si>
  <si>
    <t>邵辉</t>
  </si>
  <si>
    <t>蔡文杰</t>
  </si>
  <si>
    <t>丁月英</t>
  </si>
  <si>
    <t>黄伟才</t>
  </si>
  <si>
    <t>殷利明</t>
  </si>
  <si>
    <t>蒋新良</t>
  </si>
  <si>
    <t>刘宇</t>
  </si>
  <si>
    <t>周小娥</t>
  </si>
  <si>
    <t>赵清明</t>
  </si>
  <si>
    <t>农乐垸村</t>
  </si>
  <si>
    <t>张南燕</t>
  </si>
  <si>
    <t>徐瑾</t>
  </si>
  <si>
    <t>李灿英</t>
  </si>
  <si>
    <t>刘建国</t>
  </si>
  <si>
    <t>夏林</t>
  </si>
  <si>
    <t>姚春生</t>
  </si>
  <si>
    <t>候三元</t>
  </si>
  <si>
    <t>陈代云</t>
  </si>
  <si>
    <t>张国龙</t>
  </si>
  <si>
    <t>杨志英</t>
  </si>
  <si>
    <t>周金辉</t>
  </si>
  <si>
    <t>潘年满</t>
  </si>
  <si>
    <t>张翠英</t>
  </si>
  <si>
    <t>谢元秀</t>
  </si>
  <si>
    <t>蒋华宽</t>
  </si>
  <si>
    <t>廖习英</t>
  </si>
  <si>
    <t>张忠梅</t>
  </si>
  <si>
    <t>张玲</t>
  </si>
  <si>
    <t>河心洲村</t>
  </si>
  <si>
    <t>朱同英</t>
  </si>
  <si>
    <t>邓国华</t>
  </si>
  <si>
    <t>孙伏元</t>
  </si>
  <si>
    <t>唐洪军</t>
  </si>
  <si>
    <t>李勇</t>
  </si>
  <si>
    <t>唐学虎</t>
  </si>
  <si>
    <t>李定兰</t>
  </si>
  <si>
    <t>唐江湖</t>
  </si>
  <si>
    <t>叶跃先</t>
  </si>
  <si>
    <t>徐超武</t>
  </si>
  <si>
    <t>柳小侠</t>
  </si>
  <si>
    <t>徐佳宁</t>
  </si>
  <si>
    <t>郭迪华</t>
  </si>
  <si>
    <t>向亮明</t>
  </si>
  <si>
    <t>张发亮</t>
  </si>
  <si>
    <t>邹明英</t>
  </si>
  <si>
    <t>成其政</t>
  </si>
  <si>
    <t>李巧运</t>
  </si>
  <si>
    <t>郭元秀</t>
  </si>
  <si>
    <t>刘仁基</t>
  </si>
  <si>
    <t>罗满云</t>
  </si>
  <si>
    <t>黄世奎</t>
  </si>
  <si>
    <t>张美林</t>
  </si>
  <si>
    <t>谌楚岩</t>
  </si>
  <si>
    <t>谌正书</t>
  </si>
  <si>
    <t>万正华</t>
  </si>
  <si>
    <t>谭姣梅</t>
  </si>
  <si>
    <t>梅成良</t>
  </si>
  <si>
    <t>闵秀兰</t>
  </si>
  <si>
    <t>赵升财</t>
  </si>
  <si>
    <t>温树珍</t>
  </si>
  <si>
    <t>赵庆云</t>
  </si>
  <si>
    <t>赵泽艳</t>
  </si>
  <si>
    <t>廖花秀</t>
  </si>
  <si>
    <t>朱先明</t>
  </si>
  <si>
    <t>陈大山</t>
  </si>
  <si>
    <t>肖晓月</t>
  </si>
  <si>
    <t>付秋红</t>
  </si>
  <si>
    <t>夏国庭</t>
  </si>
  <si>
    <t>苏惠</t>
  </si>
  <si>
    <t>郭友</t>
  </si>
  <si>
    <t>杨志江</t>
  </si>
  <si>
    <t>杨泽宇</t>
  </si>
  <si>
    <t>钟兴柱</t>
  </si>
  <si>
    <t>谌建兵</t>
  </si>
  <si>
    <t>唐小英</t>
  </si>
  <si>
    <t>谌福龙</t>
  </si>
  <si>
    <t>李宇</t>
  </si>
  <si>
    <t>郭龙</t>
  </si>
  <si>
    <t>程绿水</t>
  </si>
  <si>
    <t>陈波</t>
  </si>
  <si>
    <t>陈程</t>
  </si>
  <si>
    <t>李文龙</t>
  </si>
  <si>
    <t>向坤付</t>
  </si>
  <si>
    <t>李建国</t>
  </si>
  <si>
    <t>陈万银</t>
  </si>
  <si>
    <t>邹启银</t>
  </si>
  <si>
    <t>李家祥</t>
  </si>
  <si>
    <t>张承玉</t>
  </si>
  <si>
    <t>陈忠桃</t>
  </si>
  <si>
    <t>丰思恩</t>
  </si>
  <si>
    <t>周琴</t>
  </si>
  <si>
    <t>杨辉</t>
  </si>
  <si>
    <t>陈金元</t>
  </si>
  <si>
    <t>沙堡洲村</t>
  </si>
  <si>
    <t>张会祥</t>
  </si>
  <si>
    <t>杨春</t>
  </si>
  <si>
    <t>曹建中</t>
  </si>
  <si>
    <t>陈拥政</t>
  </si>
  <si>
    <t>史涛</t>
  </si>
  <si>
    <t>刘浩</t>
  </si>
  <si>
    <t>阳立红</t>
  </si>
  <si>
    <t>刘星睿</t>
  </si>
  <si>
    <t>邓小华</t>
  </si>
  <si>
    <t>聂小军</t>
  </si>
  <si>
    <t>王浩</t>
  </si>
  <si>
    <t>孙柳</t>
  </si>
  <si>
    <t>盛艾媛</t>
  </si>
  <si>
    <t>林圣易</t>
  </si>
  <si>
    <t>盛丽辉</t>
  </si>
  <si>
    <t>赵智</t>
  </si>
  <si>
    <t>都建军</t>
  </si>
  <si>
    <t>曾丽辉</t>
  </si>
  <si>
    <t>都星志</t>
  </si>
  <si>
    <t>杨道菊</t>
  </si>
  <si>
    <t>刘运军</t>
  </si>
  <si>
    <t>熊志祥</t>
  </si>
  <si>
    <t>陈光友</t>
  </si>
  <si>
    <t>李付俊</t>
  </si>
  <si>
    <t>刘清</t>
  </si>
  <si>
    <t>刘瑾</t>
  </si>
  <si>
    <t>杨朝莲</t>
  </si>
  <si>
    <t>杨朝宁</t>
  </si>
  <si>
    <t>张子怡</t>
  </si>
  <si>
    <t>陈小帅</t>
  </si>
  <si>
    <t>祝军</t>
  </si>
  <si>
    <t>周亮</t>
  </si>
  <si>
    <t>周杰誉</t>
  </si>
  <si>
    <t>226</t>
  </si>
  <si>
    <t>朱碧珍</t>
  </si>
  <si>
    <t>227</t>
  </si>
  <si>
    <t>郭井福</t>
  </si>
  <si>
    <t>杨永秀</t>
  </si>
  <si>
    <t>228</t>
  </si>
  <si>
    <t>刘良魁</t>
  </si>
  <si>
    <t>丁翠兰</t>
  </si>
  <si>
    <t>229</t>
  </si>
  <si>
    <t>周红波</t>
  </si>
  <si>
    <t>230</t>
  </si>
  <si>
    <t>张吉</t>
  </si>
  <si>
    <t>张博宁</t>
  </si>
  <si>
    <t>231</t>
  </si>
  <si>
    <t>钟芳</t>
  </si>
  <si>
    <t>232</t>
  </si>
  <si>
    <t>朱龙开</t>
  </si>
  <si>
    <t>233</t>
  </si>
  <si>
    <t>周照秀</t>
  </si>
  <si>
    <t>234</t>
  </si>
  <si>
    <t>邓德珍</t>
  </si>
  <si>
    <t>235</t>
  </si>
  <si>
    <t>胡家政</t>
  </si>
  <si>
    <t>刘松花</t>
  </si>
  <si>
    <t>胡帮义</t>
  </si>
  <si>
    <t>胡顺娘</t>
  </si>
  <si>
    <t>胡志成</t>
  </si>
  <si>
    <t>罗必华</t>
  </si>
  <si>
    <t>马豫</t>
  </si>
  <si>
    <t>彭光平</t>
  </si>
  <si>
    <t>黄正翠</t>
  </si>
  <si>
    <t>彭文华</t>
  </si>
  <si>
    <t>彭文静</t>
  </si>
  <si>
    <t>彭文均</t>
  </si>
  <si>
    <t>曾连香</t>
  </si>
  <si>
    <t>曹晶</t>
  </si>
  <si>
    <t>江德恩</t>
  </si>
  <si>
    <t>吴会淋</t>
  </si>
  <si>
    <t>刘艳明</t>
  </si>
  <si>
    <t>黄运新</t>
  </si>
  <si>
    <t>黄宁</t>
  </si>
  <si>
    <t>何照</t>
  </si>
  <si>
    <t>赵何欣</t>
  </si>
  <si>
    <t>刘君子</t>
  </si>
  <si>
    <t>龚联生</t>
  </si>
  <si>
    <t>简加良</t>
  </si>
  <si>
    <t>尹建兰</t>
  </si>
  <si>
    <t>肖祥仲</t>
  </si>
  <si>
    <t>唐永珍</t>
  </si>
  <si>
    <t>杜启萍</t>
  </si>
  <si>
    <t>邹小雪</t>
  </si>
  <si>
    <t>彭友华</t>
  </si>
  <si>
    <t>杨 丹</t>
  </si>
  <si>
    <t>朱大维</t>
  </si>
  <si>
    <t>周天鑫</t>
  </si>
  <si>
    <t>刘任年</t>
  </si>
  <si>
    <t>吴扬礼</t>
  </si>
  <si>
    <t>周正仁</t>
  </si>
  <si>
    <t>刘翠娥</t>
  </si>
  <si>
    <t>周智</t>
  </si>
  <si>
    <t>孙子</t>
  </si>
  <si>
    <t>高益军</t>
  </si>
  <si>
    <t>林广翠</t>
  </si>
  <si>
    <t>杨胜宇</t>
  </si>
  <si>
    <t>梁帅</t>
  </si>
  <si>
    <t>梁郅诚</t>
  </si>
  <si>
    <t>张忆</t>
  </si>
  <si>
    <t>郭天成</t>
  </si>
  <si>
    <t>周元九</t>
  </si>
  <si>
    <t>何吉连</t>
  </si>
  <si>
    <t>赵锐</t>
  </si>
  <si>
    <t>曹国光</t>
  </si>
  <si>
    <t>曾与成</t>
  </si>
  <si>
    <t>付道英</t>
  </si>
  <si>
    <t>陈龙林</t>
  </si>
  <si>
    <t>陈丙有</t>
  </si>
  <si>
    <t>蔡云刚</t>
  </si>
  <si>
    <t>陈统秀</t>
  </si>
  <si>
    <t>佘志勇</t>
  </si>
  <si>
    <t>杨文岗</t>
  </si>
  <si>
    <t>黄秋兰</t>
  </si>
  <si>
    <t>王旭</t>
  </si>
  <si>
    <t>杨波</t>
  </si>
  <si>
    <t>陈湘华</t>
  </si>
  <si>
    <t>刘怿豪</t>
  </si>
  <si>
    <t>邱思琪</t>
  </si>
  <si>
    <t>刘金飞</t>
  </si>
  <si>
    <t>本人</t>
  </si>
  <si>
    <t>曾玉华</t>
  </si>
  <si>
    <t>刘新杰</t>
  </si>
  <si>
    <t>刘显著</t>
  </si>
  <si>
    <t>李仙娥</t>
  </si>
  <si>
    <t>王勇</t>
  </si>
  <si>
    <t>成爱华</t>
  </si>
  <si>
    <t>杨立新</t>
  </si>
  <si>
    <t>杨子涵</t>
  </si>
  <si>
    <t>肖立新</t>
  </si>
  <si>
    <t>唐军香</t>
  </si>
  <si>
    <t>杨本香</t>
  </si>
  <si>
    <t>曾毅</t>
  </si>
  <si>
    <t>蔡应秋</t>
  </si>
  <si>
    <t>梁亚亚</t>
  </si>
  <si>
    <t>唐兰</t>
  </si>
  <si>
    <t>成中秋</t>
  </si>
  <si>
    <t>吴诗涵</t>
  </si>
  <si>
    <t>邹学虎</t>
  </si>
  <si>
    <t>殷操</t>
  </si>
  <si>
    <t>殷忠芬</t>
  </si>
  <si>
    <t>张冬莲</t>
  </si>
  <si>
    <t>杜加超</t>
  </si>
  <si>
    <t>邵加琴</t>
  </si>
  <si>
    <t>邵永英</t>
  </si>
  <si>
    <t>黄伟</t>
  </si>
  <si>
    <t>贺洞怀</t>
  </si>
  <si>
    <t>何新强</t>
  </si>
  <si>
    <t>伍先国</t>
  </si>
  <si>
    <t>伍志聪</t>
  </si>
  <si>
    <t>卞明亮</t>
  </si>
  <si>
    <t>丁伯生</t>
  </si>
  <si>
    <t>李新华</t>
  </si>
  <si>
    <t>彭铁坚</t>
  </si>
  <si>
    <t>雷立秀</t>
  </si>
  <si>
    <t>刘四清</t>
  </si>
  <si>
    <t>蒋铁强</t>
  </si>
  <si>
    <t>阮道权</t>
  </si>
  <si>
    <t>梁荣学</t>
  </si>
  <si>
    <t>阮志勇</t>
  </si>
  <si>
    <t>曹志红</t>
  </si>
  <si>
    <t>汤启俊</t>
  </si>
  <si>
    <t>曹迅</t>
  </si>
  <si>
    <t>曹佳悦</t>
  </si>
  <si>
    <t>刘重阳</t>
  </si>
  <si>
    <t>谭万红</t>
  </si>
  <si>
    <t>朱佳意</t>
  </si>
  <si>
    <t>鲁琦</t>
  </si>
  <si>
    <t>鲁自轩</t>
  </si>
  <si>
    <t>尹伏丰</t>
  </si>
  <si>
    <t>王国其</t>
  </si>
  <si>
    <t>龙爱桃</t>
  </si>
  <si>
    <t>文瑾萱</t>
  </si>
  <si>
    <t>罗德银</t>
  </si>
  <si>
    <t>丁国芬</t>
  </si>
  <si>
    <t>罗杰</t>
  </si>
  <si>
    <t>张晶</t>
  </si>
  <si>
    <t>夏延伟</t>
  </si>
  <si>
    <t>梁云花</t>
  </si>
  <si>
    <t>尹冬旭</t>
  </si>
  <si>
    <t>熊岳群</t>
  </si>
  <si>
    <t>尹胜</t>
  </si>
  <si>
    <t>谌义彪</t>
  </si>
  <si>
    <t>戚双双</t>
  </si>
  <si>
    <t>王刚</t>
  </si>
  <si>
    <t>王宇杰</t>
  </si>
  <si>
    <t>苏素云</t>
  </si>
  <si>
    <t>唐高炫</t>
  </si>
  <si>
    <t>唐奕琳</t>
  </si>
  <si>
    <t>妹妹</t>
  </si>
  <si>
    <t>梅周均</t>
  </si>
  <si>
    <t>邵加奎</t>
  </si>
  <si>
    <t>邓永茂</t>
  </si>
  <si>
    <t>邵远才</t>
  </si>
  <si>
    <t>邵远平</t>
  </si>
  <si>
    <t>朱国华</t>
  </si>
  <si>
    <t>尹小兰</t>
  </si>
  <si>
    <t>王应怀</t>
  </si>
  <si>
    <t>谢娇</t>
  </si>
  <si>
    <t>王艺</t>
  </si>
  <si>
    <t>蒋爱红</t>
  </si>
  <si>
    <t>沈卫国</t>
  </si>
  <si>
    <t>贺旺清</t>
  </si>
  <si>
    <t>戚国平</t>
  </si>
  <si>
    <t>刘雪梅</t>
  </si>
  <si>
    <t>芦勇</t>
  </si>
  <si>
    <t>向欣</t>
  </si>
  <si>
    <t>马辉兵</t>
  </si>
  <si>
    <t>曾运良</t>
  </si>
  <si>
    <t>邓秀英</t>
  </si>
  <si>
    <t>戴贻富</t>
  </si>
  <si>
    <t>柴本刚</t>
  </si>
  <si>
    <t>罗武良</t>
  </si>
  <si>
    <t>廖长明</t>
  </si>
  <si>
    <t>蒋荣</t>
  </si>
  <si>
    <t>蒋仁杰</t>
  </si>
  <si>
    <t>陈运华</t>
  </si>
  <si>
    <t>代银</t>
  </si>
  <si>
    <t>周苗</t>
  </si>
  <si>
    <t>周宇</t>
  </si>
  <si>
    <t>刘建军</t>
  </si>
  <si>
    <t>宋启</t>
  </si>
  <si>
    <t>北洲子镇2024年10月份农村低保花名册</t>
  </si>
  <si>
    <t>对象姓名</t>
  </si>
  <si>
    <t>户主关系</t>
  </si>
  <si>
    <t>9月保障金</t>
  </si>
  <si>
    <t>备注</t>
  </si>
  <si>
    <t>向东村</t>
  </si>
  <si>
    <t>张元珍</t>
  </si>
  <si>
    <t>胡应群</t>
  </si>
  <si>
    <t>李安国</t>
  </si>
  <si>
    <t>王永</t>
  </si>
  <si>
    <t>赵福会</t>
  </si>
  <si>
    <t>之妻</t>
  </si>
  <si>
    <t>张浩</t>
  </si>
  <si>
    <t>刘光明</t>
  </si>
  <si>
    <t>刘抗美</t>
  </si>
  <si>
    <t>代勇</t>
  </si>
  <si>
    <t>龚枚珍</t>
  </si>
  <si>
    <t>姚行辉</t>
  </si>
  <si>
    <t>陈桃香</t>
  </si>
  <si>
    <t>刘忠道</t>
  </si>
  <si>
    <t>伍平秀</t>
  </si>
  <si>
    <t>简荣先</t>
  </si>
  <si>
    <t>杨冬海</t>
  </si>
  <si>
    <t>曾广礼</t>
  </si>
  <si>
    <t>刘田秀</t>
  </si>
  <si>
    <t>刘顺卿</t>
  </si>
  <si>
    <t>樊有财</t>
  </si>
  <si>
    <t>蔡桂香</t>
  </si>
  <si>
    <t>王新明</t>
  </si>
  <si>
    <t>杨桂华</t>
  </si>
  <si>
    <t>郑珍元</t>
  </si>
  <si>
    <t>林梓清</t>
  </si>
  <si>
    <t>周召珍</t>
  </si>
  <si>
    <t>廖玉梅</t>
  </si>
  <si>
    <t>杨秋云</t>
  </si>
  <si>
    <t>汤蒲秀</t>
  </si>
  <si>
    <t>李文华</t>
  </si>
  <si>
    <t>郑毛细</t>
  </si>
  <si>
    <t>崔远芬</t>
  </si>
  <si>
    <t>夏桂秋</t>
  </si>
  <si>
    <t>许秋元</t>
  </si>
  <si>
    <t>贾腊梅</t>
  </si>
  <si>
    <t>蔡楚元</t>
  </si>
  <si>
    <t>杨俭云</t>
  </si>
  <si>
    <t>陈德田</t>
  </si>
  <si>
    <t>刘秀群</t>
  </si>
  <si>
    <t>刘志辉</t>
  </si>
  <si>
    <t>徐志英</t>
  </si>
  <si>
    <t>周政华</t>
  </si>
  <si>
    <t>王素华</t>
  </si>
  <si>
    <t>肖甫成</t>
  </si>
  <si>
    <t>刘玉梅</t>
  </si>
  <si>
    <t>刘菊生</t>
  </si>
  <si>
    <t>王述勤</t>
  </si>
  <si>
    <t>曹明德</t>
  </si>
  <si>
    <t>涂俊成</t>
  </si>
  <si>
    <t>陈家奎</t>
  </si>
  <si>
    <t>任元秀</t>
  </si>
  <si>
    <t>肖美叔</t>
  </si>
  <si>
    <t>李春秀</t>
  </si>
  <si>
    <t>张国华</t>
  </si>
  <si>
    <t>杨清明</t>
  </si>
  <si>
    <t>张绍清</t>
  </si>
  <si>
    <t>张正春</t>
  </si>
  <si>
    <t>杨华明</t>
  </si>
  <si>
    <t>朱发碧</t>
  </si>
  <si>
    <t>陈可山</t>
  </si>
  <si>
    <t>王桂芝</t>
  </si>
  <si>
    <t>徐心利</t>
  </si>
  <si>
    <t>唐云忠</t>
  </si>
  <si>
    <t>邓光明</t>
  </si>
  <si>
    <t>谢翠英</t>
  </si>
  <si>
    <t>吴永盛</t>
  </si>
  <si>
    <t>寇绍荣</t>
  </si>
  <si>
    <t>陈章荣</t>
  </si>
  <si>
    <t>肖功强</t>
  </si>
  <si>
    <t>付雯欣</t>
  </si>
  <si>
    <t>刘腊生</t>
  </si>
  <si>
    <t>李凤花</t>
  </si>
  <si>
    <t>周菊兰</t>
  </si>
  <si>
    <t>刘秋连</t>
  </si>
  <si>
    <t>唐启星</t>
  </si>
  <si>
    <t>邓代梅</t>
  </si>
  <si>
    <t>林运辉</t>
  </si>
  <si>
    <t>欧先光</t>
  </si>
  <si>
    <t>李永香</t>
  </si>
  <si>
    <t>曹世林</t>
  </si>
  <si>
    <t>陈淑元</t>
  </si>
  <si>
    <t>沈程</t>
  </si>
  <si>
    <t>陈建龙</t>
  </si>
  <si>
    <t>代永江</t>
  </si>
  <si>
    <t>李振彪</t>
  </si>
  <si>
    <t>邓星平</t>
  </si>
  <si>
    <t>永兴村</t>
  </si>
  <si>
    <t>潘应祥</t>
  </si>
  <si>
    <t>潘青青</t>
  </si>
  <si>
    <t>李银珍</t>
  </si>
  <si>
    <t>谭爱香</t>
  </si>
  <si>
    <t>符德生</t>
  </si>
  <si>
    <t>蔡海兰</t>
  </si>
  <si>
    <t>张玉珍</t>
  </si>
  <si>
    <t>尹翠英</t>
  </si>
  <si>
    <t>王群英</t>
  </si>
  <si>
    <t>陈春秀</t>
  </si>
  <si>
    <t>罗培珍</t>
  </si>
  <si>
    <t>兰石元</t>
  </si>
  <si>
    <t>陈德贵</t>
  </si>
  <si>
    <t>文孝珍</t>
  </si>
  <si>
    <t>刘长生</t>
  </si>
  <si>
    <t>刘树桃</t>
  </si>
  <si>
    <t>汤细元</t>
  </si>
  <si>
    <t>杨万纪</t>
  </si>
  <si>
    <t>黎美兰</t>
  </si>
  <si>
    <t>蔡爱珍</t>
  </si>
  <si>
    <t>邓明益</t>
  </si>
  <si>
    <t>张正秀</t>
  </si>
  <si>
    <t>李培珍</t>
  </si>
  <si>
    <t>刘忠佑</t>
  </si>
  <si>
    <t>徐爱桃</t>
  </si>
  <si>
    <t>刘妹珍</t>
  </si>
  <si>
    <t>彭春娥</t>
  </si>
  <si>
    <t>王国安</t>
  </si>
  <si>
    <t>秦腊梅</t>
  </si>
  <si>
    <t>段连秀</t>
  </si>
  <si>
    <t>冯迎桂</t>
  </si>
  <si>
    <t>唐政安</t>
  </si>
  <si>
    <t>彭朝秀</t>
  </si>
  <si>
    <t>韩瑞兰</t>
  </si>
  <si>
    <t>匡冬林</t>
  </si>
  <si>
    <t>刘和平</t>
  </si>
  <si>
    <t>朱秋生</t>
  </si>
  <si>
    <t>尹玉珍</t>
  </si>
  <si>
    <t>苏腊梅</t>
  </si>
  <si>
    <t>刘友良</t>
  </si>
  <si>
    <t>杨雪兰</t>
  </si>
  <si>
    <t>李立华</t>
  </si>
  <si>
    <t>谢建珍</t>
  </si>
  <si>
    <t>王建</t>
  </si>
  <si>
    <t>蔡化</t>
  </si>
  <si>
    <t>舒白坤</t>
  </si>
  <si>
    <t>卓洪义</t>
  </si>
  <si>
    <t>江唯</t>
  </si>
  <si>
    <t>彭葵英</t>
  </si>
  <si>
    <t>胡德英</t>
  </si>
  <si>
    <t>周子凤</t>
  </si>
  <si>
    <t>黎长生</t>
  </si>
  <si>
    <t>周春林</t>
  </si>
  <si>
    <t>胡翠兰</t>
  </si>
  <si>
    <t>赵纯明</t>
  </si>
  <si>
    <t>何延芬</t>
  </si>
  <si>
    <t>周素英</t>
  </si>
  <si>
    <t>严金全</t>
  </si>
  <si>
    <t>之夫</t>
  </si>
  <si>
    <t>王作从</t>
  </si>
  <si>
    <t>龚雪堂</t>
  </si>
  <si>
    <t>唐淑娥</t>
  </si>
  <si>
    <t>吴德宏</t>
  </si>
  <si>
    <t>王艳</t>
  </si>
  <si>
    <t>胡爱云</t>
  </si>
  <si>
    <t>艾云英</t>
  </si>
  <si>
    <t>郑年华</t>
  </si>
  <si>
    <t>段芳蓉</t>
  </si>
  <si>
    <t>胡立</t>
  </si>
  <si>
    <t>邱北农</t>
  </si>
  <si>
    <t>邱嘉超</t>
  </si>
  <si>
    <t>赵文煊</t>
  </si>
  <si>
    <t>李元秀</t>
  </si>
  <si>
    <t>沈俊涛</t>
  </si>
  <si>
    <t>之孙</t>
  </si>
  <si>
    <t>谭巧云</t>
  </si>
  <si>
    <t>陈双喜</t>
  </si>
  <si>
    <t>陈心恬</t>
  </si>
  <si>
    <t>陈心恒</t>
  </si>
  <si>
    <t>赵伏兰</t>
  </si>
  <si>
    <t>祝德伏</t>
  </si>
  <si>
    <t>何伏元</t>
  </si>
  <si>
    <t>李平</t>
  </si>
  <si>
    <t>符德明</t>
  </si>
  <si>
    <t>谢罗生</t>
  </si>
  <si>
    <t>刘桂云</t>
  </si>
  <si>
    <t>谢子佑</t>
  </si>
  <si>
    <t>谭白连</t>
  </si>
  <si>
    <t>侯桃秀</t>
  </si>
  <si>
    <t>谢运秀</t>
  </si>
  <si>
    <t>熊德庆</t>
  </si>
  <si>
    <t>王应辉</t>
  </si>
  <si>
    <t>袁书林</t>
  </si>
  <si>
    <t>易合英</t>
  </si>
  <si>
    <t>郑金良</t>
  </si>
  <si>
    <t>刘金亮</t>
  </si>
  <si>
    <t>杨国云</t>
  </si>
  <si>
    <t>蔡华</t>
  </si>
  <si>
    <t>张墨存</t>
  </si>
  <si>
    <t>向阳村</t>
  </si>
  <si>
    <t>柳国雄</t>
  </si>
  <si>
    <t>郭起云</t>
  </si>
  <si>
    <t>柳斌杰</t>
  </si>
  <si>
    <t>汤罗生</t>
  </si>
  <si>
    <t>李志明</t>
  </si>
  <si>
    <t>李乐</t>
  </si>
  <si>
    <t>张彩霞</t>
  </si>
  <si>
    <t>余卫国</t>
  </si>
  <si>
    <t>李清香</t>
  </si>
  <si>
    <t>肖定波</t>
  </si>
  <si>
    <t>吕全清</t>
  </si>
  <si>
    <t>刘三保</t>
  </si>
  <si>
    <t>周红英</t>
  </si>
  <si>
    <t>李升友</t>
  </si>
  <si>
    <t>谌美华</t>
  </si>
  <si>
    <t>徐菊香</t>
  </si>
  <si>
    <t>余顺华</t>
  </si>
  <si>
    <t>吴定邦</t>
  </si>
  <si>
    <t>夏得忝</t>
  </si>
  <si>
    <t>曾招娥</t>
  </si>
  <si>
    <t>金先进</t>
  </si>
  <si>
    <t>倪翼谋</t>
  </si>
  <si>
    <t>汤兵安</t>
  </si>
  <si>
    <t>胡祥顺</t>
  </si>
  <si>
    <t>张翠云</t>
  </si>
  <si>
    <t>刘德英</t>
  </si>
  <si>
    <t>谌美霞</t>
  </si>
  <si>
    <t>青勇</t>
  </si>
  <si>
    <t>王志明</t>
  </si>
  <si>
    <t>扬中元</t>
  </si>
  <si>
    <t>夏爱英</t>
  </si>
  <si>
    <t>陈翠平</t>
  </si>
  <si>
    <t>陈桃英</t>
  </si>
  <si>
    <t>龚楚云</t>
  </si>
  <si>
    <t>孙芝兰</t>
  </si>
  <si>
    <t>陈辉</t>
  </si>
  <si>
    <t>金天光</t>
  </si>
  <si>
    <t>潘元秀</t>
  </si>
  <si>
    <t>蔡宗凡</t>
  </si>
  <si>
    <t>陈帮华</t>
  </si>
  <si>
    <t>陈军</t>
  </si>
  <si>
    <t>李冬汉</t>
  </si>
  <si>
    <t>李再得</t>
  </si>
  <si>
    <t>刘光辉</t>
  </si>
  <si>
    <t>北胜村</t>
  </si>
  <si>
    <t>苏雄</t>
  </si>
  <si>
    <t>徐文彬</t>
  </si>
  <si>
    <t>刘志平</t>
  </si>
  <si>
    <t>秦典章</t>
  </si>
  <si>
    <t>段喜庭</t>
  </si>
  <si>
    <t>杨玉秀</t>
  </si>
  <si>
    <t>曹正全</t>
  </si>
  <si>
    <t>王姣青</t>
  </si>
  <si>
    <t>倪菊香</t>
  </si>
  <si>
    <t>敖正江</t>
  </si>
  <si>
    <t>熊玉珍</t>
  </si>
  <si>
    <t>高少云</t>
  </si>
  <si>
    <t>高建洪</t>
  </si>
  <si>
    <t>肖连香</t>
  </si>
  <si>
    <t>谭正明</t>
  </si>
  <si>
    <t>周玉莲</t>
  </si>
  <si>
    <t>黄友伏</t>
  </si>
  <si>
    <t>王秀清</t>
  </si>
  <si>
    <t>盛荣昌</t>
  </si>
  <si>
    <t>刘腊喜</t>
  </si>
  <si>
    <t>卞桂珍</t>
  </si>
  <si>
    <t>杨元秀</t>
  </si>
  <si>
    <t>朱国海</t>
  </si>
  <si>
    <t>陈忠良</t>
  </si>
  <si>
    <t>陈洲量</t>
  </si>
  <si>
    <t>卞新艳</t>
  </si>
  <si>
    <t>卞佳乐</t>
  </si>
  <si>
    <t>杜文武</t>
  </si>
  <si>
    <t>晏加连</t>
  </si>
  <si>
    <t>李慎食</t>
  </si>
  <si>
    <t>陈月英</t>
  </si>
  <si>
    <t>王精华</t>
  </si>
  <si>
    <t>罗玉秀</t>
  </si>
  <si>
    <t>卞炳焕</t>
  </si>
  <si>
    <t>谢玉梅</t>
  </si>
  <si>
    <t>刘梅英</t>
  </si>
  <si>
    <t>周凤云</t>
  </si>
  <si>
    <t>陈菊秀</t>
  </si>
  <si>
    <t>卓桂秋</t>
  </si>
  <si>
    <t>张云华</t>
  </si>
  <si>
    <t>潘菊梅</t>
  </si>
  <si>
    <t>王明政</t>
  </si>
  <si>
    <t>胡长发</t>
  </si>
  <si>
    <t>李桂香</t>
  </si>
  <si>
    <t>陈立辉</t>
  </si>
  <si>
    <t>王三元</t>
  </si>
  <si>
    <t>王新田</t>
  </si>
  <si>
    <t>熊丽华</t>
  </si>
  <si>
    <t>包忠云</t>
  </si>
  <si>
    <t>余永碧</t>
  </si>
  <si>
    <t>李洪武</t>
  </si>
  <si>
    <t>管庆奇</t>
  </si>
  <si>
    <t>蔡金兰</t>
  </si>
  <si>
    <t>熊罗英</t>
  </si>
  <si>
    <t>肖爱莲</t>
  </si>
  <si>
    <t>刘正阳</t>
  </si>
  <si>
    <t>刘桂香</t>
  </si>
  <si>
    <t>刘双艳</t>
  </si>
  <si>
    <t>万学兵</t>
  </si>
  <si>
    <t>赵建</t>
  </si>
  <si>
    <t>车世红</t>
  </si>
  <si>
    <t>余志华</t>
  </si>
  <si>
    <t>谭新华</t>
  </si>
  <si>
    <t>殷有方</t>
  </si>
  <si>
    <t>聂仁华</t>
  </si>
  <si>
    <t>龙秀英</t>
  </si>
  <si>
    <t>胡统明</t>
  </si>
  <si>
    <t>虢爱云</t>
  </si>
  <si>
    <t>岳浩</t>
  </si>
  <si>
    <t>谭德乐</t>
  </si>
  <si>
    <t>周桂娥</t>
  </si>
  <si>
    <t>汪剑</t>
  </si>
  <si>
    <t>陈爽妍</t>
  </si>
  <si>
    <t>周桂兰</t>
  </si>
  <si>
    <t>黄欣悦</t>
  </si>
  <si>
    <t>黄绍峰</t>
  </si>
  <si>
    <t>戴丽霞</t>
  </si>
  <si>
    <t>汪卫丽</t>
  </si>
  <si>
    <t>代永健</t>
  </si>
  <si>
    <t>谭润辉</t>
  </si>
  <si>
    <t>谭林</t>
  </si>
  <si>
    <t>周小兵</t>
  </si>
  <si>
    <t>徐景</t>
  </si>
  <si>
    <t>宋丕发</t>
  </si>
  <si>
    <t>王华</t>
  </si>
  <si>
    <t>凌秋霞</t>
  </si>
  <si>
    <t>王维群</t>
  </si>
  <si>
    <t>刘春娥</t>
  </si>
  <si>
    <t>李雨</t>
  </si>
  <si>
    <t>陈林</t>
  </si>
  <si>
    <t>吴天雷</t>
  </si>
  <si>
    <t>贾春</t>
  </si>
  <si>
    <t>董琴</t>
  </si>
  <si>
    <t>胡朝晖</t>
  </si>
  <si>
    <t>吴中平</t>
  </si>
  <si>
    <t>张木清</t>
  </si>
  <si>
    <t>周国林</t>
  </si>
  <si>
    <t>车军</t>
  </si>
  <si>
    <t>肖建军</t>
  </si>
  <si>
    <t>王珏</t>
  </si>
  <si>
    <t>龚仁华</t>
  </si>
  <si>
    <t>吴洪民</t>
  </si>
  <si>
    <t>郑明华</t>
  </si>
  <si>
    <t>黄立群</t>
  </si>
  <si>
    <t>合  计</t>
  </si>
  <si>
    <t>2024年10月份金盆镇农村低保户花名册</t>
  </si>
  <si>
    <t>月保障金（元）</t>
  </si>
  <si>
    <t>是否扶贫卡</t>
  </si>
  <si>
    <t>大东口村</t>
  </si>
  <si>
    <t>杨均成</t>
  </si>
  <si>
    <t>是</t>
  </si>
  <si>
    <t>蔡芝元</t>
  </si>
  <si>
    <t>罗运长</t>
  </si>
  <si>
    <t>重残单人保</t>
  </si>
  <si>
    <t>刘珍娣</t>
  </si>
  <si>
    <t>谌铁钢</t>
  </si>
  <si>
    <t>张生才</t>
  </si>
  <si>
    <t>孙女</t>
  </si>
  <si>
    <t>张冬华</t>
  </si>
  <si>
    <t>彭建光</t>
  </si>
  <si>
    <t>陈玮</t>
  </si>
  <si>
    <t>彭玲</t>
  </si>
  <si>
    <t>周松林</t>
  </si>
  <si>
    <t>刘秋霞</t>
  </si>
  <si>
    <t>视同户主</t>
  </si>
  <si>
    <t>孙沛谣</t>
  </si>
  <si>
    <t>兜底家庭</t>
  </si>
  <si>
    <t>黎金莲</t>
  </si>
  <si>
    <t>周双玉</t>
  </si>
  <si>
    <t>李峻</t>
  </si>
  <si>
    <t>周汉辉</t>
  </si>
  <si>
    <t>夏建明</t>
  </si>
  <si>
    <t>李晖</t>
  </si>
  <si>
    <t>夏富强</t>
  </si>
  <si>
    <t>伍月娥</t>
  </si>
  <si>
    <t xml:space="preserve">是 </t>
  </si>
  <si>
    <t>瞿朝阳</t>
  </si>
  <si>
    <t>陈佳婷</t>
  </si>
  <si>
    <t>朱荣利</t>
  </si>
  <si>
    <t>杜超</t>
  </si>
  <si>
    <t>孙孝连</t>
  </si>
  <si>
    <t>李忠</t>
  </si>
  <si>
    <t>重病单人保</t>
  </si>
  <si>
    <t>李玉熬</t>
  </si>
  <si>
    <t>郭秋云</t>
  </si>
  <si>
    <t>梁健</t>
  </si>
  <si>
    <t>刘艳</t>
  </si>
  <si>
    <t>梁杰</t>
  </si>
  <si>
    <t>王腊梅</t>
  </si>
  <si>
    <t>刘秋良</t>
  </si>
  <si>
    <t>张富明</t>
  </si>
  <si>
    <t>王雅琴</t>
  </si>
  <si>
    <t>卢雪梅</t>
  </si>
  <si>
    <t>邓军</t>
  </si>
  <si>
    <t>曹子谦</t>
  </si>
  <si>
    <t>李水娥</t>
  </si>
  <si>
    <t>刘腊云</t>
  </si>
  <si>
    <t>张英军</t>
  </si>
  <si>
    <t>张明英</t>
  </si>
  <si>
    <t>刘金辉</t>
  </si>
  <si>
    <t>贺方铁</t>
  </si>
  <si>
    <t>夏金丽</t>
  </si>
  <si>
    <t>易汉平</t>
  </si>
  <si>
    <t>陈云辉</t>
  </si>
  <si>
    <t>彭玉林</t>
  </si>
  <si>
    <t>长子</t>
  </si>
  <si>
    <t>颜诗琦</t>
  </si>
  <si>
    <t>次子</t>
  </si>
  <si>
    <t>颜文宇</t>
  </si>
  <si>
    <t>张虹</t>
  </si>
  <si>
    <t>滕登榜</t>
  </si>
  <si>
    <t>蒋忠良</t>
  </si>
  <si>
    <t>谌锡姣</t>
  </si>
  <si>
    <t>周一坤</t>
  </si>
  <si>
    <t>杨佩帆</t>
  </si>
  <si>
    <t>陈立明</t>
  </si>
  <si>
    <t>王荣彬</t>
  </si>
  <si>
    <t>李新级</t>
  </si>
  <si>
    <t>代美香</t>
  </si>
  <si>
    <t>郭艳</t>
  </si>
  <si>
    <t>新增整户保</t>
  </si>
  <si>
    <t>符润乙</t>
  </si>
  <si>
    <t>增福村</t>
  </si>
  <si>
    <t>刘元珍</t>
  </si>
  <si>
    <t>江仕明</t>
  </si>
  <si>
    <t>庞应生</t>
  </si>
  <si>
    <t>张怀珍</t>
  </si>
  <si>
    <t>蒋井存</t>
  </si>
  <si>
    <t>蒋太治</t>
  </si>
  <si>
    <t>唐绪和</t>
  </si>
  <si>
    <t>陈作葵</t>
  </si>
  <si>
    <t>蒋华兰</t>
  </si>
  <si>
    <t>张登美</t>
  </si>
  <si>
    <t>唐翠英</t>
  </si>
  <si>
    <t>杨茂盛</t>
  </si>
  <si>
    <t>邓艳清</t>
  </si>
  <si>
    <t>邓依琳</t>
  </si>
  <si>
    <t>肖瑶</t>
  </si>
  <si>
    <t>刘昆</t>
  </si>
  <si>
    <t>陈玖兴</t>
  </si>
  <si>
    <t>舒腊翠</t>
  </si>
  <si>
    <t>周欣雨</t>
  </si>
  <si>
    <t>谢红超</t>
  </si>
  <si>
    <t>冯菊珍</t>
  </si>
  <si>
    <t>谢贵强</t>
  </si>
  <si>
    <t>岳秋云</t>
  </si>
  <si>
    <t>徐子仙</t>
  </si>
  <si>
    <t>杨志礼</t>
  </si>
  <si>
    <t>粟应爱</t>
  </si>
  <si>
    <t>宋斌</t>
  </si>
  <si>
    <t>段腊英</t>
  </si>
  <si>
    <t>刘炳洪</t>
  </si>
  <si>
    <t>庄燕红</t>
  </si>
  <si>
    <t>陈明利</t>
  </si>
  <si>
    <t>危小艳</t>
  </si>
  <si>
    <t>何清华</t>
  </si>
  <si>
    <t>孙四才</t>
  </si>
  <si>
    <t>周绍群</t>
  </si>
  <si>
    <t>孙代平</t>
  </si>
  <si>
    <t>陈加良</t>
  </si>
  <si>
    <t>李艳青</t>
  </si>
  <si>
    <t>长女</t>
  </si>
  <si>
    <t>陈研</t>
  </si>
  <si>
    <t>次女</t>
  </si>
  <si>
    <t>陈可馨</t>
  </si>
  <si>
    <t>李爱香</t>
  </si>
  <si>
    <t>张明祥</t>
  </si>
  <si>
    <t>冷晓春</t>
  </si>
  <si>
    <t>张敏</t>
  </si>
  <si>
    <t>蔡学军</t>
  </si>
  <si>
    <t>谌翠琳</t>
  </si>
  <si>
    <t>蔡希苗</t>
  </si>
  <si>
    <t>杨志能</t>
  </si>
  <si>
    <t>李平方</t>
  </si>
  <si>
    <t>陈银花</t>
  </si>
  <si>
    <t>向友田</t>
  </si>
  <si>
    <t>熊安品</t>
  </si>
  <si>
    <t>孔多琼</t>
  </si>
  <si>
    <t>黄平祥</t>
  </si>
  <si>
    <t>陈烈书</t>
  </si>
  <si>
    <t>易辉红</t>
  </si>
  <si>
    <t>陈嘉怡</t>
  </si>
  <si>
    <t>陈易炫</t>
  </si>
  <si>
    <t>杨立辉</t>
  </si>
  <si>
    <t>李波涛</t>
  </si>
  <si>
    <t>黄菊秀</t>
  </si>
  <si>
    <t>吴开桂</t>
  </si>
  <si>
    <t>文佳</t>
  </si>
  <si>
    <t>陈连香</t>
  </si>
  <si>
    <t>张生建</t>
  </si>
  <si>
    <t>舒和翠</t>
  </si>
  <si>
    <t>潘金美</t>
  </si>
  <si>
    <t>蒋艳华</t>
  </si>
  <si>
    <t>魏建文</t>
  </si>
  <si>
    <t>蒋景成</t>
  </si>
  <si>
    <t>罗刁应</t>
  </si>
  <si>
    <t>朱小兰</t>
  </si>
  <si>
    <t>洪婷</t>
  </si>
  <si>
    <t>洪嘉旺</t>
  </si>
  <si>
    <t>陈桂桥</t>
  </si>
  <si>
    <t>夏伏祥</t>
  </si>
  <si>
    <t>简光元</t>
  </si>
  <si>
    <t>徐四元</t>
  </si>
  <si>
    <t>简小龙</t>
  </si>
  <si>
    <t>刘亮</t>
  </si>
  <si>
    <t>陈国兴</t>
  </si>
  <si>
    <t>陈佳雨</t>
  </si>
  <si>
    <t>潘腊梅</t>
  </si>
  <si>
    <t>王帮才</t>
  </si>
  <si>
    <t>李仲香</t>
  </si>
  <si>
    <t>王德军</t>
  </si>
  <si>
    <t>陶平安</t>
  </si>
  <si>
    <t>陈冲</t>
  </si>
  <si>
    <t>刘月娥</t>
  </si>
  <si>
    <t>段少培</t>
  </si>
  <si>
    <t>南京湖村</t>
  </si>
  <si>
    <t>陈长明</t>
  </si>
  <si>
    <t>赵兵辉</t>
  </si>
  <si>
    <t>陈纬波</t>
  </si>
  <si>
    <t>周伏秀</t>
  </si>
  <si>
    <t>钟吉银</t>
  </si>
  <si>
    <t>曾雪娇</t>
  </si>
  <si>
    <t>唐子平</t>
  </si>
  <si>
    <t>冯明英</t>
  </si>
  <si>
    <t>唐代书</t>
  </si>
  <si>
    <t>廖文</t>
  </si>
  <si>
    <t>杨柳</t>
  </si>
  <si>
    <t>廖以安</t>
  </si>
  <si>
    <t>颜建辉</t>
  </si>
  <si>
    <t>唐忠翠</t>
  </si>
  <si>
    <t>颜子培</t>
  </si>
  <si>
    <t>颜子涵</t>
  </si>
  <si>
    <t>任爱军</t>
  </si>
  <si>
    <t>王学芳</t>
  </si>
  <si>
    <t>任姣</t>
  </si>
  <si>
    <t>任文</t>
  </si>
  <si>
    <t>颜冬云</t>
  </si>
  <si>
    <t>杨腊梅</t>
  </si>
  <si>
    <t>谢燕媚</t>
  </si>
  <si>
    <t>姚可</t>
  </si>
  <si>
    <t>姚国庆</t>
  </si>
  <si>
    <t>李建</t>
  </si>
  <si>
    <t>贺秋连</t>
  </si>
  <si>
    <t>蒋付云</t>
  </si>
  <si>
    <t>谌姚珍</t>
  </si>
  <si>
    <t>陶发翠</t>
  </si>
  <si>
    <t>蒲庆灯</t>
  </si>
  <si>
    <t>蒲师众</t>
  </si>
  <si>
    <t>张祥树</t>
  </si>
  <si>
    <t>王德菁</t>
  </si>
  <si>
    <t>何维佳</t>
  </si>
  <si>
    <t>郭畅盈</t>
  </si>
  <si>
    <t>蒋开平</t>
  </si>
  <si>
    <t>臧庆妹</t>
  </si>
  <si>
    <t>蒋先丽</t>
  </si>
  <si>
    <t>蒋先坤</t>
  </si>
  <si>
    <t>刘诗静</t>
  </si>
  <si>
    <t>曾菊英</t>
  </si>
  <si>
    <t>李明会</t>
  </si>
  <si>
    <t>谌银花</t>
  </si>
  <si>
    <t>张光亮</t>
  </si>
  <si>
    <t>侯顺华</t>
  </si>
  <si>
    <t>黄建平</t>
  </si>
  <si>
    <t>陈武芝</t>
  </si>
  <si>
    <t>李必湘</t>
  </si>
  <si>
    <t>何冬明</t>
  </si>
  <si>
    <t>陈义</t>
  </si>
  <si>
    <t>蒋桂初</t>
  </si>
  <si>
    <t>谌得娣</t>
  </si>
  <si>
    <t>宋维</t>
  </si>
  <si>
    <t>彭春秀</t>
  </si>
  <si>
    <t>袁永忠</t>
  </si>
  <si>
    <t>李茂君</t>
  </si>
  <si>
    <t>周新国</t>
  </si>
  <si>
    <t>任秋元</t>
  </si>
  <si>
    <t>周易仁</t>
  </si>
  <si>
    <t>黄涛</t>
  </si>
  <si>
    <t>刘岳奇</t>
  </si>
  <si>
    <t>藏光伏</t>
  </si>
  <si>
    <t>刘波</t>
  </si>
  <si>
    <t>藏世杰</t>
  </si>
  <si>
    <t>陈勇</t>
  </si>
  <si>
    <t>丁建阳</t>
  </si>
  <si>
    <t>吴新文</t>
  </si>
  <si>
    <t>曹向阳</t>
  </si>
  <si>
    <t>何新艳</t>
  </si>
  <si>
    <t>徐移生</t>
  </si>
  <si>
    <t>周建军</t>
  </si>
  <si>
    <t>蔡月鸾</t>
  </si>
  <si>
    <t>周善华</t>
  </si>
  <si>
    <t>熊小勇</t>
  </si>
  <si>
    <t>陈丽红</t>
  </si>
  <si>
    <t>李秋良</t>
  </si>
  <si>
    <t>王文惠</t>
  </si>
  <si>
    <t>朱定福</t>
  </si>
  <si>
    <t>朱玲玉</t>
  </si>
  <si>
    <t>朱义万</t>
  </si>
  <si>
    <t>侯和珍</t>
  </si>
  <si>
    <t>周世明</t>
  </si>
  <si>
    <t>新增重残单人保</t>
  </si>
  <si>
    <t>有成村</t>
  </si>
  <si>
    <t>黄民权</t>
  </si>
  <si>
    <t>曹顺清</t>
  </si>
  <si>
    <t>何世姣</t>
  </si>
  <si>
    <t>肖立云</t>
  </si>
  <si>
    <t>庞双喜</t>
  </si>
  <si>
    <t>庞江涛</t>
  </si>
  <si>
    <t>庞颖</t>
  </si>
  <si>
    <t>陈清香</t>
  </si>
  <si>
    <t>秦兴志</t>
  </si>
  <si>
    <t>甘群英</t>
  </si>
  <si>
    <t>张冬香</t>
  </si>
  <si>
    <t>胡罗生</t>
  </si>
  <si>
    <t>万德林</t>
  </si>
  <si>
    <t>张茂柏</t>
  </si>
  <si>
    <t>李彭召</t>
  </si>
  <si>
    <t>李书科</t>
  </si>
  <si>
    <t>邓和兰</t>
  </si>
  <si>
    <t>祝友才</t>
  </si>
  <si>
    <t>江成杰</t>
  </si>
  <si>
    <t>张伏姣</t>
  </si>
  <si>
    <t>李红</t>
  </si>
  <si>
    <t>易文</t>
  </si>
  <si>
    <t>何辉</t>
  </si>
  <si>
    <t>舒立新</t>
  </si>
  <si>
    <t>舒哲</t>
  </si>
  <si>
    <t>张正新</t>
  </si>
  <si>
    <t>曾圆</t>
  </si>
  <si>
    <t>汤灿</t>
  </si>
  <si>
    <t>龙立华</t>
  </si>
  <si>
    <t>左小玲</t>
  </si>
  <si>
    <t>刘施宇</t>
  </si>
  <si>
    <t>刘群英</t>
  </si>
  <si>
    <t>谢春秀</t>
  </si>
  <si>
    <t>龙春桃</t>
  </si>
  <si>
    <t>宋友明</t>
  </si>
  <si>
    <t>张文龙</t>
  </si>
  <si>
    <t>邓春华</t>
  </si>
  <si>
    <t>李腊生</t>
  </si>
  <si>
    <t>马中元</t>
  </si>
  <si>
    <t>蒋友良</t>
  </si>
  <si>
    <t>李小春</t>
  </si>
  <si>
    <t>李新月</t>
  </si>
  <si>
    <t>未成年人单人保</t>
  </si>
  <si>
    <t>李新怡</t>
  </si>
  <si>
    <t>万运林</t>
  </si>
  <si>
    <t>万德胜</t>
  </si>
  <si>
    <t>王家坝村</t>
  </si>
  <si>
    <t>刘孝和</t>
  </si>
  <si>
    <t>刘金玉</t>
  </si>
  <si>
    <t>刘慧婷</t>
  </si>
  <si>
    <t>周洁</t>
  </si>
  <si>
    <t>蒲小林</t>
  </si>
  <si>
    <t>蒲文丽</t>
  </si>
  <si>
    <t>高丽萍</t>
  </si>
  <si>
    <t>冯建兵</t>
  </si>
  <si>
    <t>冯平</t>
  </si>
  <si>
    <t>蒋孟群</t>
  </si>
  <si>
    <t>李复堂</t>
  </si>
  <si>
    <t>谭川珍</t>
  </si>
  <si>
    <t>邹鑫芳</t>
  </si>
  <si>
    <t>龚政为</t>
  </si>
  <si>
    <t>龚吉军</t>
  </si>
  <si>
    <t>龚华蕊</t>
  </si>
  <si>
    <t>龚欣蕾</t>
  </si>
  <si>
    <t>王志</t>
  </si>
  <si>
    <t>张先明</t>
  </si>
  <si>
    <t>李玉希</t>
  </si>
  <si>
    <t>袁仁良</t>
  </si>
  <si>
    <t>方定高</t>
  </si>
  <si>
    <t>杨爱云</t>
  </si>
  <si>
    <t>夏卉</t>
  </si>
  <si>
    <t>王闻才</t>
  </si>
  <si>
    <t>谭根秀</t>
  </si>
  <si>
    <t>陈国辉</t>
  </si>
  <si>
    <t>陈进喜</t>
  </si>
  <si>
    <t>陈湘</t>
  </si>
  <si>
    <t>龙竹球</t>
  </si>
  <si>
    <t>曹赛元</t>
  </si>
  <si>
    <t>杨冬梅</t>
  </si>
  <si>
    <t>杨念书</t>
  </si>
  <si>
    <t>杨欣怡</t>
  </si>
  <si>
    <t>王伯文</t>
  </si>
  <si>
    <t>杨立地</t>
  </si>
  <si>
    <t>彭国良</t>
  </si>
  <si>
    <t>顾想珍</t>
  </si>
  <si>
    <t>胡慧敏</t>
  </si>
  <si>
    <t>胡家旺</t>
  </si>
  <si>
    <t>2024年千山红镇10月份农村低保名册</t>
  </si>
  <si>
    <t>月保障金</t>
  </si>
  <si>
    <t>是否建档立卡</t>
  </si>
  <si>
    <t>利厚村</t>
  </si>
  <si>
    <t>陈跃辉</t>
  </si>
  <si>
    <t>杨正强</t>
  </si>
  <si>
    <t>刘天秀</t>
  </si>
  <si>
    <t>杨颖</t>
  </si>
  <si>
    <t>刘楚江</t>
  </si>
  <si>
    <t>刘寿清</t>
  </si>
  <si>
    <t>陈云林</t>
  </si>
  <si>
    <t>刘天美</t>
  </si>
  <si>
    <t>杨子建</t>
  </si>
  <si>
    <t>郑石朋</t>
  </si>
  <si>
    <t>赵锦霞</t>
  </si>
  <si>
    <t>赵妍</t>
  </si>
  <si>
    <t>岳兴文</t>
  </si>
  <si>
    <t>唐荣兴</t>
  </si>
  <si>
    <t>李亭春</t>
  </si>
  <si>
    <t>肖光辉</t>
  </si>
  <si>
    <t>刘满竹</t>
  </si>
  <si>
    <t>黄美珍</t>
  </si>
  <si>
    <t>伍贤富</t>
  </si>
  <si>
    <t>周顺良</t>
  </si>
  <si>
    <t>刘利君</t>
  </si>
  <si>
    <t>李睿</t>
  </si>
  <si>
    <t>曾智旺</t>
  </si>
  <si>
    <t>谢玄</t>
  </si>
  <si>
    <t>杨腊珍</t>
  </si>
  <si>
    <t>吴朝万</t>
  </si>
  <si>
    <t>郭玉芬</t>
  </si>
  <si>
    <t>饶四妹</t>
  </si>
  <si>
    <t>江仙果</t>
  </si>
  <si>
    <t>江昕</t>
  </si>
  <si>
    <t>赵孟滢</t>
  </si>
  <si>
    <t>谢谨</t>
  </si>
  <si>
    <t>陈祖池</t>
  </si>
  <si>
    <t>张和香</t>
  </si>
  <si>
    <t>余琴</t>
  </si>
  <si>
    <t>李建军</t>
  </si>
  <si>
    <t>陈国藩</t>
  </si>
  <si>
    <t>大西港村</t>
  </si>
  <si>
    <t>徐兴颜</t>
  </si>
  <si>
    <t>雄林芝</t>
  </si>
  <si>
    <t>阮前能</t>
  </si>
  <si>
    <t>李洪地</t>
  </si>
  <si>
    <t>倪小良</t>
  </si>
  <si>
    <t>陈世美</t>
  </si>
  <si>
    <t>陶婷</t>
  </si>
  <si>
    <t>陶思涵</t>
  </si>
  <si>
    <t>二女</t>
  </si>
  <si>
    <t>罗华杰</t>
  </si>
  <si>
    <t>黄永红</t>
  </si>
  <si>
    <t xml:space="preserve">妻 </t>
  </si>
  <si>
    <t>罗立军</t>
  </si>
  <si>
    <t>张能飞</t>
  </si>
  <si>
    <t>罗嘉诚</t>
  </si>
  <si>
    <t>李德平</t>
  </si>
  <si>
    <t>蒋飞任</t>
  </si>
  <si>
    <t>祝创尧</t>
  </si>
  <si>
    <t>石大法</t>
  </si>
  <si>
    <t>刘徐娥</t>
  </si>
  <si>
    <t>石采华</t>
  </si>
  <si>
    <t>谢正权</t>
  </si>
  <si>
    <t>徐五云</t>
  </si>
  <si>
    <t>张远跃</t>
  </si>
  <si>
    <t>舒贵英</t>
  </si>
  <si>
    <t>曹佩平</t>
  </si>
  <si>
    <t>彭宇悬</t>
  </si>
  <si>
    <t>刘三妹</t>
  </si>
  <si>
    <t>皮国清</t>
  </si>
  <si>
    <t>徐发明</t>
  </si>
  <si>
    <t>陈先军</t>
  </si>
  <si>
    <t>黄瑞德</t>
  </si>
  <si>
    <t>王连秀</t>
  </si>
  <si>
    <t>彭华云</t>
  </si>
  <si>
    <t>徐梦婷</t>
  </si>
  <si>
    <t>曾拥军</t>
  </si>
  <si>
    <t>曾佳</t>
  </si>
  <si>
    <t>曾巧</t>
  </si>
  <si>
    <t>冯芳</t>
  </si>
  <si>
    <t>毕兴兵</t>
  </si>
  <si>
    <t>雷燕</t>
  </si>
  <si>
    <t>舒树英</t>
  </si>
  <si>
    <t>杨丹</t>
  </si>
  <si>
    <t>余增林</t>
  </si>
  <si>
    <t>岳力</t>
  </si>
  <si>
    <t>苏友双</t>
  </si>
  <si>
    <t>徐禹</t>
  </si>
  <si>
    <t>张琳玲</t>
  </si>
  <si>
    <t>徐昕悦</t>
  </si>
  <si>
    <t>曾祥</t>
  </si>
  <si>
    <t>狄苗</t>
  </si>
  <si>
    <t>曾阳洋</t>
  </si>
  <si>
    <t>徐召军</t>
  </si>
  <si>
    <t>李友艳</t>
  </si>
  <si>
    <t>徐风葶</t>
  </si>
  <si>
    <t>徐佳莹</t>
  </si>
  <si>
    <t>钟美智</t>
  </si>
  <si>
    <t>申林</t>
  </si>
  <si>
    <t>申敏仪</t>
  </si>
  <si>
    <t>申鹏程</t>
  </si>
  <si>
    <t>钱志成</t>
  </si>
  <si>
    <t>文灿</t>
  </si>
  <si>
    <t>宋贤妹</t>
  </si>
  <si>
    <t>罗安桥</t>
  </si>
  <si>
    <t>王治国</t>
  </si>
  <si>
    <t>邱俊英</t>
  </si>
  <si>
    <t>王佳俊</t>
  </si>
  <si>
    <t>王佳鑫</t>
  </si>
  <si>
    <t>姜启宁</t>
  </si>
  <si>
    <t>曾利群</t>
  </si>
  <si>
    <t>王献章</t>
  </si>
  <si>
    <t>廖彩霞</t>
  </si>
  <si>
    <t>王文武</t>
  </si>
  <si>
    <t>吴灿</t>
  </si>
  <si>
    <t>唐勇</t>
  </si>
  <si>
    <t>唐瑾瑜</t>
  </si>
  <si>
    <t>黄为中</t>
  </si>
  <si>
    <t>黄宇丰</t>
  </si>
  <si>
    <t>种福村</t>
  </si>
  <si>
    <t>莫玉兰</t>
  </si>
  <si>
    <t>张克友</t>
  </si>
  <si>
    <t>秦树英</t>
  </si>
  <si>
    <t>张浩天</t>
  </si>
  <si>
    <t>刘得发</t>
  </si>
  <si>
    <t>万德月</t>
  </si>
  <si>
    <t>段佳新</t>
  </si>
  <si>
    <t>谭建军</t>
  </si>
  <si>
    <t>蒋丽芳</t>
  </si>
  <si>
    <t>王成芝</t>
  </si>
  <si>
    <t>罗卫军</t>
  </si>
  <si>
    <t>陈谷良</t>
  </si>
  <si>
    <t>陈子鑫</t>
  </si>
  <si>
    <t>古翔</t>
  </si>
  <si>
    <t>罗伟英</t>
  </si>
  <si>
    <t>姚紫嫣</t>
  </si>
  <si>
    <t>范新光</t>
  </si>
  <si>
    <t>王桂英</t>
  </si>
  <si>
    <t>杨佳</t>
  </si>
  <si>
    <t>鲁娟</t>
  </si>
  <si>
    <t>邱梅秀</t>
  </si>
  <si>
    <t>陈见生</t>
  </si>
  <si>
    <t>李元香</t>
  </si>
  <si>
    <t>夏宏志</t>
  </si>
  <si>
    <t>李鑫</t>
  </si>
  <si>
    <t>罗意涵</t>
  </si>
  <si>
    <t>罗紫怡</t>
  </si>
  <si>
    <t>朱爱珍</t>
  </si>
  <si>
    <t>胡亮</t>
  </si>
  <si>
    <t>胡晋豪</t>
  </si>
  <si>
    <t>高强</t>
  </si>
  <si>
    <t>陈丹</t>
  </si>
  <si>
    <t>高欣悦</t>
  </si>
  <si>
    <t>夏元冬</t>
  </si>
  <si>
    <t>李显芝</t>
  </si>
  <si>
    <t>罗煌彪</t>
  </si>
  <si>
    <t>聂如水</t>
  </si>
  <si>
    <t>米仁矿</t>
  </si>
  <si>
    <t>胡玉娥</t>
  </si>
  <si>
    <t>李哑子</t>
  </si>
  <si>
    <t>张勤青</t>
  </si>
  <si>
    <t>刘哲红</t>
  </si>
  <si>
    <t>陶宁华</t>
  </si>
  <si>
    <t>刘晓超</t>
  </si>
  <si>
    <t>刘宏伟</t>
  </si>
  <si>
    <t>刘思妍</t>
  </si>
  <si>
    <t>民和村</t>
  </si>
  <si>
    <t>张金宇</t>
  </si>
  <si>
    <t>谭迪云</t>
  </si>
  <si>
    <t>孙石峰</t>
  </si>
  <si>
    <t>谭兆奥</t>
  </si>
  <si>
    <t>刘文飞</t>
  </si>
  <si>
    <t>潘丽军</t>
  </si>
  <si>
    <t>熊志明</t>
  </si>
  <si>
    <t>王建中</t>
  </si>
  <si>
    <t>蒙艳菊</t>
  </si>
  <si>
    <t>王蒙鑫</t>
  </si>
  <si>
    <t>廖泉</t>
  </si>
  <si>
    <t>廖世慧</t>
  </si>
  <si>
    <t>刘述光</t>
  </si>
  <si>
    <t>欧阳利飞</t>
  </si>
  <si>
    <t>姚端民</t>
  </si>
  <si>
    <t>佘国纯</t>
  </si>
  <si>
    <t>姚意良</t>
  </si>
  <si>
    <t>凌王</t>
  </si>
  <si>
    <t>陶小红</t>
  </si>
  <si>
    <t>周建武</t>
  </si>
  <si>
    <t>周志高</t>
  </si>
  <si>
    <t>周和</t>
  </si>
  <si>
    <t>李曦</t>
  </si>
  <si>
    <t>夏诗权</t>
  </si>
  <si>
    <t>向明碧</t>
  </si>
  <si>
    <t>甘碧华</t>
  </si>
  <si>
    <t>唐义军</t>
  </si>
  <si>
    <t>刘润堂</t>
  </si>
  <si>
    <t>高冬连</t>
  </si>
  <si>
    <t>符定林</t>
  </si>
  <si>
    <t>符浩明</t>
  </si>
  <si>
    <t>符梦婷</t>
  </si>
  <si>
    <t>宋成平</t>
  </si>
  <si>
    <t>宋光明</t>
  </si>
  <si>
    <t>大西湖村</t>
  </si>
  <si>
    <t>龚光辉</t>
  </si>
  <si>
    <t>黄秀容</t>
  </si>
  <si>
    <t>龚佳豪</t>
  </si>
  <si>
    <t>龚美娟</t>
  </si>
  <si>
    <t>张金桃</t>
  </si>
  <si>
    <t>周卫兵</t>
  </si>
  <si>
    <t>石桂元</t>
  </si>
  <si>
    <t>李娜</t>
  </si>
  <si>
    <t>陈宇</t>
  </si>
  <si>
    <t>王碧蓉</t>
  </si>
  <si>
    <t>陈明霞</t>
  </si>
  <si>
    <t>张思怡</t>
  </si>
  <si>
    <t>张先甫</t>
  </si>
  <si>
    <t>陈华云</t>
  </si>
  <si>
    <t>周天华</t>
  </si>
  <si>
    <t>周欣昊</t>
  </si>
  <si>
    <t>邓先群</t>
  </si>
  <si>
    <t>贺光荣</t>
  </si>
  <si>
    <t>倪时英</t>
  </si>
  <si>
    <t>刘微</t>
  </si>
  <si>
    <t>古逢春</t>
  </si>
  <si>
    <t>罗桂英</t>
  </si>
  <si>
    <t>何志全</t>
  </si>
  <si>
    <t>樊乐年</t>
  </si>
  <si>
    <t>胡群英</t>
  </si>
  <si>
    <t>姜文美</t>
  </si>
  <si>
    <t>杨旗</t>
  </si>
  <si>
    <t>张正有</t>
  </si>
  <si>
    <t>张朝璇</t>
  </si>
  <si>
    <t>张朝婧</t>
  </si>
  <si>
    <t>王文智</t>
  </si>
  <si>
    <t>王玉仙</t>
  </si>
  <si>
    <t>大女</t>
  </si>
  <si>
    <t>彭清炎</t>
  </si>
  <si>
    <t>韩伏芝</t>
  </si>
  <si>
    <t>黄小斌</t>
  </si>
  <si>
    <t>夏琦</t>
  </si>
  <si>
    <t>东南湖村</t>
  </si>
  <si>
    <t>汤抗霞</t>
  </si>
  <si>
    <t>张福成</t>
  </si>
  <si>
    <t>佘庆龄</t>
  </si>
  <si>
    <t>申细妹</t>
  </si>
  <si>
    <t>刘会安</t>
  </si>
  <si>
    <t>黄竹春</t>
  </si>
  <si>
    <t>徐晴秋</t>
  </si>
  <si>
    <t>陈腊梅</t>
  </si>
  <si>
    <t>蒋友权</t>
  </si>
  <si>
    <t>付德芝</t>
  </si>
  <si>
    <t>向礼掌</t>
  </si>
  <si>
    <t>扶桂花</t>
  </si>
  <si>
    <t>钟新立</t>
  </si>
  <si>
    <t>王国华</t>
  </si>
  <si>
    <t>李香</t>
  </si>
  <si>
    <t>王强</t>
  </si>
  <si>
    <t>陈米英</t>
  </si>
  <si>
    <t>陈嘉祎</t>
  </si>
  <si>
    <t>史二妹</t>
  </si>
  <si>
    <t>向庆辉</t>
  </si>
  <si>
    <t>蔡文姬</t>
  </si>
  <si>
    <t>丁志光</t>
  </si>
  <si>
    <t>丁佳俊</t>
  </si>
  <si>
    <t>刘芳宇</t>
  </si>
  <si>
    <t>刘彪</t>
  </si>
  <si>
    <t>蒋国琼</t>
  </si>
  <si>
    <t>邓水兵</t>
  </si>
  <si>
    <t>邬应军</t>
  </si>
  <si>
    <t>胡锡辉</t>
  </si>
  <si>
    <t>王雪姣</t>
  </si>
  <si>
    <t>符运生</t>
  </si>
  <si>
    <t>陈卓</t>
  </si>
  <si>
    <t>朱天禄</t>
  </si>
  <si>
    <t>曾开连</t>
  </si>
  <si>
    <t>吴立强</t>
  </si>
  <si>
    <t>向阳</t>
  </si>
  <si>
    <t>吴超</t>
  </si>
  <si>
    <t>吴建宇</t>
  </si>
  <si>
    <t>大莲湖村</t>
  </si>
  <si>
    <t>曾超良</t>
  </si>
  <si>
    <t>王正花</t>
  </si>
  <si>
    <t>郭沣纤</t>
  </si>
  <si>
    <t>唐政文</t>
  </si>
  <si>
    <t>唐梓阳</t>
  </si>
  <si>
    <t>彭沛淋</t>
  </si>
  <si>
    <t>熊志文</t>
  </si>
  <si>
    <t>夏勇波</t>
  </si>
  <si>
    <t>夏红丹</t>
  </si>
  <si>
    <t>成立</t>
  </si>
  <si>
    <t>王东</t>
  </si>
  <si>
    <t>周凡明</t>
  </si>
  <si>
    <t>周畅</t>
  </si>
  <si>
    <t>黄杭周</t>
  </si>
  <si>
    <t>黄婷</t>
  </si>
  <si>
    <t>伍林</t>
  </si>
  <si>
    <t>总合计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</si>
</sst>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45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9"/>
      <color theme="1"/>
      <name val="宋体"/>
      <charset val="134"/>
      <scheme val="major"/>
    </font>
    <font>
      <sz val="9"/>
      <color theme="1"/>
      <name val="宋体"/>
      <charset val="134"/>
    </font>
    <font>
      <sz val="10"/>
      <name val="宋体"/>
      <charset val="134"/>
    </font>
    <font>
      <sz val="9"/>
      <name val="宋体"/>
      <charset val="134"/>
      <scheme val="major"/>
    </font>
    <font>
      <b/>
      <sz val="9"/>
      <color theme="1"/>
      <name val="宋体"/>
      <charset val="134"/>
      <scheme val="major"/>
    </font>
    <font>
      <b/>
      <sz val="18"/>
      <color theme="1"/>
      <name val="华文仿宋"/>
      <charset val="134"/>
    </font>
    <font>
      <sz val="9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24"/>
      <color theme="1"/>
      <name val="方正小标宋_GBK"/>
      <charset val="134"/>
    </font>
    <font>
      <sz val="24"/>
      <color theme="1"/>
      <name val="方正小标宋_GBK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宋体"/>
      <charset val="134"/>
      <scheme val="minor"/>
    </font>
    <font>
      <b/>
      <sz val="20"/>
      <name val="宋体"/>
      <charset val="134"/>
    </font>
    <font>
      <i/>
      <u/>
      <sz val="10"/>
      <name val="宋体"/>
      <charset val="134"/>
    </font>
    <font>
      <b/>
      <sz val="10"/>
      <name val="宋体"/>
      <charset val="134"/>
    </font>
    <font>
      <b/>
      <sz val="18"/>
      <name val="宋体"/>
      <charset val="134"/>
    </font>
    <font>
      <sz val="9"/>
      <name val="宋体"/>
      <charset val="0"/>
    </font>
    <font>
      <sz val="11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5" borderId="11" applyNumberFormat="0" applyAlignment="0" applyProtection="0">
      <alignment vertical="center"/>
    </xf>
    <xf numFmtId="0" fontId="34" fillId="6" borderId="12" applyNumberFormat="0" applyAlignment="0" applyProtection="0">
      <alignment vertical="center"/>
    </xf>
    <xf numFmtId="0" fontId="35" fillId="6" borderId="11" applyNumberFormat="0" applyAlignment="0" applyProtection="0">
      <alignment vertical="center"/>
    </xf>
    <xf numFmtId="0" fontId="36" fillId="7" borderId="13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2" fillId="34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24" fillId="0" borderId="0" applyProtection="0">
      <alignment vertical="center"/>
    </xf>
    <xf numFmtId="0" fontId="24" fillId="0" borderId="0">
      <alignment vertical="center"/>
    </xf>
    <xf numFmtId="0" fontId="24" fillId="0" borderId="0"/>
    <xf numFmtId="0" fontId="44" fillId="0" borderId="0">
      <alignment vertical="center"/>
    </xf>
    <xf numFmtId="0" fontId="44" fillId="0" borderId="0"/>
    <xf numFmtId="0" fontId="0" fillId="0" borderId="0">
      <alignment vertical="center"/>
    </xf>
    <xf numFmtId="0" fontId="24" fillId="0" borderId="0">
      <alignment vertical="center"/>
    </xf>
    <xf numFmtId="0" fontId="44" fillId="0" borderId="0"/>
    <xf numFmtId="0" fontId="22" fillId="0" borderId="0">
      <alignment vertical="center"/>
    </xf>
    <xf numFmtId="0" fontId="24" fillId="0" borderId="0">
      <alignment vertical="center"/>
    </xf>
    <xf numFmtId="0" fontId="44" fillId="0" borderId="0"/>
  </cellStyleXfs>
  <cellXfs count="157">
    <xf numFmtId="0" fontId="0" fillId="0" borderId="0" xfId="0">
      <alignment vertical="center"/>
    </xf>
    <xf numFmtId="0" fontId="1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1" fillId="2" borderId="0" xfId="0" applyFont="1" applyFill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7" fillId="2" borderId="0" xfId="0" applyFont="1" applyFill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49" fontId="3" fillId="2" borderId="0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 applyProtection="1">
      <alignment vertical="center"/>
    </xf>
    <xf numFmtId="0" fontId="10" fillId="2" borderId="0" xfId="0" applyFont="1" applyFill="1" applyAlignment="1">
      <alignment horizontal="center" vertical="center"/>
    </xf>
    <xf numFmtId="0" fontId="11" fillId="0" borderId="0" xfId="0" applyFon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vertical="center"/>
    </xf>
    <xf numFmtId="0" fontId="11" fillId="0" borderId="0" xfId="0" applyFont="1" applyFill="1" applyAlignment="1" applyProtection="1">
      <alignment vertical="center"/>
    </xf>
    <xf numFmtId="0" fontId="0" fillId="0" borderId="0" xfId="0" applyFont="1">
      <alignment vertical="center"/>
    </xf>
    <xf numFmtId="0" fontId="11" fillId="2" borderId="0" xfId="0" applyFont="1" applyFill="1" applyBorder="1" applyAlignment="1" applyProtection="1">
      <alignment horizontal="center" vertical="center"/>
    </xf>
    <xf numFmtId="0" fontId="12" fillId="0" borderId="0" xfId="0" applyFont="1" applyFill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10" fillId="2" borderId="1" xfId="0" applyFont="1" applyFill="1" applyBorder="1" applyAlignment="1" applyProtection="1">
      <alignment horizontal="center" vertical="center"/>
    </xf>
    <xf numFmtId="0" fontId="10" fillId="2" borderId="1" xfId="0" applyFont="1" applyFill="1" applyBorder="1" applyAlignment="1" applyProtection="1">
      <alignment horizontal="center" vertical="center" wrapText="1"/>
    </xf>
    <xf numFmtId="0" fontId="10" fillId="2" borderId="1" xfId="0" applyNumberFormat="1" applyFont="1" applyFill="1" applyBorder="1" applyAlignment="1" applyProtection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13" fillId="2" borderId="0" xfId="0" applyFont="1" applyFill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49" fontId="10" fillId="3" borderId="5" xfId="0" applyNumberFormat="1" applyFont="1" applyFill="1" applyBorder="1" applyAlignment="1" applyProtection="1">
      <alignment horizontal="center" vertical="center"/>
      <protection locked="0"/>
    </xf>
    <xf numFmtId="49" fontId="10" fillId="3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10" fillId="0" borderId="6" xfId="0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vertical="center"/>
    </xf>
    <xf numFmtId="0" fontId="11" fillId="0" borderId="1" xfId="0" applyFont="1" applyFill="1" applyBorder="1" applyAlignment="1" applyProtection="1">
      <alignment horizontal="center" vertical="center"/>
    </xf>
    <xf numFmtId="0" fontId="11" fillId="2" borderId="1" xfId="0" applyFont="1" applyFill="1" applyBorder="1" applyAlignment="1" applyProtection="1">
      <alignment horizontal="center" vertical="center"/>
    </xf>
    <xf numFmtId="0" fontId="14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4" fillId="0" borderId="1" xfId="58" applyFont="1" applyFill="1" applyBorder="1" applyAlignment="1">
      <alignment horizontal="center" vertical="center"/>
    </xf>
    <xf numFmtId="0" fontId="4" fillId="0" borderId="1" xfId="58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 wrapText="1"/>
    </xf>
    <xf numFmtId="0" fontId="14" fillId="2" borderId="0" xfId="0" applyFont="1" applyFill="1">
      <alignment vertical="center"/>
    </xf>
    <xf numFmtId="0" fontId="14" fillId="2" borderId="0" xfId="0" applyFont="1" applyFill="1" applyBorder="1">
      <alignment vertical="center"/>
    </xf>
    <xf numFmtId="0" fontId="14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8" fillId="2" borderId="1" xfId="51" applyNumberFormat="1" applyFont="1" applyFill="1" applyBorder="1" applyAlignment="1">
      <alignment horizontal="center" vertical="center" wrapText="1"/>
    </xf>
    <xf numFmtId="0" fontId="8" fillId="2" borderId="1" xfId="51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 applyProtection="1">
      <alignment horizontal="center" vertical="center" wrapText="1"/>
    </xf>
    <xf numFmtId="0" fontId="8" fillId="2" borderId="1" xfId="57" applyFont="1" applyFill="1" applyBorder="1" applyAlignment="1" applyProtection="1">
      <alignment horizontal="center" vertical="center" wrapText="1"/>
    </xf>
    <xf numFmtId="0" fontId="8" fillId="2" borderId="1" xfId="57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2" borderId="1" xfId="56" applyNumberFormat="1" applyFont="1" applyFill="1" applyBorder="1" applyAlignment="1">
      <alignment horizontal="center" vertical="center" wrapText="1"/>
    </xf>
    <xf numFmtId="0" fontId="8" fillId="2" borderId="1" xfId="51" applyFont="1" applyFill="1" applyBorder="1" applyAlignment="1">
      <alignment horizontal="center" vertical="center" wrapText="1"/>
    </xf>
    <xf numFmtId="0" fontId="8" fillId="2" borderId="1" xfId="53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49" fontId="8" fillId="2" borderId="1" xfId="50" applyNumberFormat="1" applyFont="1" applyFill="1" applyBorder="1" applyAlignment="1" applyProtection="1">
      <alignment horizontal="center" vertical="center" wrapText="1"/>
    </xf>
    <xf numFmtId="0" fontId="8" fillId="2" borderId="1" xfId="50" applyFont="1" applyFill="1" applyBorder="1" applyAlignment="1" applyProtection="1">
      <alignment horizontal="center" vertical="center" wrapText="1"/>
    </xf>
    <xf numFmtId="49" fontId="8" fillId="2" borderId="1" xfId="0" applyNumberFormat="1" applyFont="1" applyFill="1" applyBorder="1" applyAlignment="1" applyProtection="1">
      <alignment horizontal="center" vertical="center" wrapText="1"/>
    </xf>
    <xf numFmtId="0" fontId="21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>
      <alignment vertical="center"/>
    </xf>
    <xf numFmtId="49" fontId="8" fillId="2" borderId="1" xfId="0" applyNumberFormat="1" applyFont="1" applyFill="1" applyBorder="1" applyAlignment="1" applyProtection="1">
      <alignment horizontal="center" vertical="center"/>
    </xf>
    <xf numFmtId="0" fontId="8" fillId="2" borderId="1" xfId="60" applyFont="1" applyFill="1" applyBorder="1" applyAlignment="1">
      <alignment horizontal="center" vertical="center" wrapText="1"/>
    </xf>
    <xf numFmtId="0" fontId="8" fillId="2" borderId="1" xfId="56" applyFont="1" applyFill="1" applyBorder="1" applyAlignment="1">
      <alignment horizontal="center" vertical="center" wrapText="1"/>
    </xf>
    <xf numFmtId="0" fontId="8" fillId="2" borderId="1" xfId="55" applyFont="1" applyFill="1" applyBorder="1" applyAlignment="1">
      <alignment horizontal="center" vertical="center" wrapText="1"/>
    </xf>
    <xf numFmtId="49" fontId="8" fillId="2" borderId="1" xfId="55" applyNumberFormat="1" applyFont="1" applyFill="1" applyBorder="1" applyAlignment="1">
      <alignment horizontal="center" vertical="center" wrapText="1"/>
    </xf>
    <xf numFmtId="0" fontId="8" fillId="2" borderId="1" xfId="55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 applyProtection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 applyProtection="1">
      <alignment horizontal="left" vertical="center" wrapText="1"/>
    </xf>
    <xf numFmtId="0" fontId="8" fillId="2" borderId="4" xfId="0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 wrapText="1"/>
    </xf>
    <xf numFmtId="0" fontId="22" fillId="0" borderId="0" xfId="0" applyFont="1" applyFill="1" applyAlignment="1">
      <alignment vertical="center"/>
    </xf>
    <xf numFmtId="0" fontId="22" fillId="0" borderId="0" xfId="0" applyFont="1" applyFill="1" applyAlignment="1">
      <alignment horizontal="center" vertical="center" wrapText="1"/>
    </xf>
    <xf numFmtId="177" fontId="22" fillId="0" borderId="0" xfId="0" applyNumberFormat="1" applyFont="1" applyFill="1" applyAlignment="1">
      <alignment horizontal="center" vertical="center" wrapText="1"/>
    </xf>
    <xf numFmtId="0" fontId="20" fillId="0" borderId="0" xfId="0" applyFont="1" applyFill="1" applyAlignment="1" applyProtection="1">
      <alignment horizontal="center" vertical="center" wrapText="1"/>
    </xf>
    <xf numFmtId="31" fontId="23" fillId="0" borderId="0" xfId="0" applyNumberFormat="1" applyFont="1" applyFill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31" fontId="8" fillId="0" borderId="1" xfId="0" applyNumberFormat="1" applyFont="1" applyFill="1" applyBorder="1" applyAlignment="1" applyProtection="1">
      <alignment horizontal="center" vertical="center" wrapText="1"/>
    </xf>
    <xf numFmtId="31" fontId="8" fillId="0" borderId="7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Alignment="1" applyProtection="1">
      <alignment horizontal="left" vertical="center" wrapText="1"/>
    </xf>
    <xf numFmtId="0" fontId="8" fillId="0" borderId="0" xfId="0" applyFont="1" applyFill="1" applyAlignment="1" applyProtection="1">
      <alignment vertical="center" wrapText="1"/>
    </xf>
    <xf numFmtId="0" fontId="24" fillId="0" borderId="0" xfId="0" applyFont="1" applyFill="1" applyAlignment="1" applyProtection="1">
      <alignment vertical="center" wrapText="1"/>
    </xf>
    <xf numFmtId="0" fontId="24" fillId="0" borderId="0" xfId="0" applyFont="1" applyFill="1" applyAlignment="1">
      <alignment vertical="center"/>
    </xf>
    <xf numFmtId="31" fontId="8" fillId="0" borderId="6" xfId="0" applyNumberFormat="1" applyFont="1" applyFill="1" applyBorder="1" applyAlignment="1" applyProtection="1">
      <alignment horizontal="center" vertical="center" wrapText="1"/>
    </xf>
    <xf numFmtId="31" fontId="8" fillId="0" borderId="2" xfId="0" applyNumberFormat="1" applyFont="1" applyFill="1" applyBorder="1" applyAlignment="1" applyProtection="1">
      <alignment horizontal="center" vertical="center" wrapText="1"/>
    </xf>
    <xf numFmtId="177" fontId="8" fillId="0" borderId="2" xfId="0" applyNumberFormat="1" applyFont="1" applyFill="1" applyBorder="1" applyAlignment="1">
      <alignment horizontal="center" vertical="center" wrapText="1"/>
    </xf>
    <xf numFmtId="31" fontId="8" fillId="0" borderId="4" xfId="0" applyNumberFormat="1" applyFont="1" applyFill="1" applyBorder="1" applyAlignment="1" applyProtection="1">
      <alignment horizontal="center" vertical="center" wrapText="1"/>
    </xf>
    <xf numFmtId="177" fontId="8" fillId="0" borderId="4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31" fontId="23" fillId="0" borderId="0" xfId="0" applyNumberFormat="1" applyFont="1" applyFill="1" applyAlignment="1">
      <alignment vertical="center" wrapText="1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8" xfId="50"/>
    <cellStyle name="常规_Sheet2" xfId="51"/>
    <cellStyle name="常规 10" xfId="52"/>
    <cellStyle name="常规 401" xfId="53"/>
    <cellStyle name="常规_Sheet1" xfId="54"/>
    <cellStyle name="常规 5" xfId="55"/>
    <cellStyle name="常规 2" xfId="56"/>
    <cellStyle name="常规 4" xfId="57"/>
    <cellStyle name="常规 11" xfId="58"/>
    <cellStyle name="常规 3 2 2 2" xfId="59"/>
    <cellStyle name="常规 3" xfId="60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C000"/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1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148590</xdr:rowOff>
    </xdr:to>
    <xdr:sp>
      <xdr:nvSpPr>
        <xdr:cNvPr id="2" name="Text Box 3"/>
        <xdr:cNvSpPr txBox="1"/>
      </xdr:nvSpPr>
      <xdr:spPr>
        <a:xfrm>
          <a:off x="0" y="0"/>
          <a:ext cx="31115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149225</xdr:rowOff>
    </xdr:to>
    <xdr:sp>
      <xdr:nvSpPr>
        <xdr:cNvPr id="3" name="Text Box 3"/>
        <xdr:cNvSpPr txBox="1"/>
      </xdr:nvSpPr>
      <xdr:spPr>
        <a:xfrm>
          <a:off x="0" y="0"/>
          <a:ext cx="311150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149225</xdr:rowOff>
    </xdr:to>
    <xdr:sp>
      <xdr:nvSpPr>
        <xdr:cNvPr id="4" name="Text Box 3"/>
        <xdr:cNvSpPr txBox="1"/>
      </xdr:nvSpPr>
      <xdr:spPr>
        <a:xfrm>
          <a:off x="0" y="0"/>
          <a:ext cx="311150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148590</xdr:rowOff>
    </xdr:to>
    <xdr:sp>
      <xdr:nvSpPr>
        <xdr:cNvPr id="5" name="Text Box 3"/>
        <xdr:cNvSpPr txBox="1"/>
      </xdr:nvSpPr>
      <xdr:spPr>
        <a:xfrm>
          <a:off x="0" y="0"/>
          <a:ext cx="31115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150495</xdr:rowOff>
    </xdr:to>
    <xdr:sp>
      <xdr:nvSpPr>
        <xdr:cNvPr id="6" name="Text Box 3"/>
        <xdr:cNvSpPr txBox="1"/>
      </xdr:nvSpPr>
      <xdr:spPr>
        <a:xfrm>
          <a:off x="0" y="0"/>
          <a:ext cx="31115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150495</xdr:rowOff>
    </xdr:to>
    <xdr:sp>
      <xdr:nvSpPr>
        <xdr:cNvPr id="7" name="Text Box 3"/>
        <xdr:cNvSpPr txBox="1"/>
      </xdr:nvSpPr>
      <xdr:spPr>
        <a:xfrm>
          <a:off x="0" y="0"/>
          <a:ext cx="31115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148590</xdr:rowOff>
    </xdr:to>
    <xdr:sp>
      <xdr:nvSpPr>
        <xdr:cNvPr id="8" name="Text Box 3"/>
        <xdr:cNvSpPr txBox="1"/>
      </xdr:nvSpPr>
      <xdr:spPr>
        <a:xfrm>
          <a:off x="0" y="0"/>
          <a:ext cx="31115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150495</xdr:rowOff>
    </xdr:to>
    <xdr:sp>
      <xdr:nvSpPr>
        <xdr:cNvPr id="9" name="Text Box 3"/>
        <xdr:cNvSpPr txBox="1"/>
      </xdr:nvSpPr>
      <xdr:spPr>
        <a:xfrm>
          <a:off x="0" y="0"/>
          <a:ext cx="31115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150495</xdr:rowOff>
    </xdr:to>
    <xdr:sp>
      <xdr:nvSpPr>
        <xdr:cNvPr id="10" name="Text Box 3"/>
        <xdr:cNvSpPr txBox="1"/>
      </xdr:nvSpPr>
      <xdr:spPr>
        <a:xfrm>
          <a:off x="0" y="0"/>
          <a:ext cx="31115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148590</xdr:rowOff>
    </xdr:to>
    <xdr:sp>
      <xdr:nvSpPr>
        <xdr:cNvPr id="11" name="Text Box 3"/>
        <xdr:cNvSpPr txBox="1"/>
      </xdr:nvSpPr>
      <xdr:spPr>
        <a:xfrm>
          <a:off x="0" y="0"/>
          <a:ext cx="31115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149225</xdr:rowOff>
    </xdr:to>
    <xdr:sp>
      <xdr:nvSpPr>
        <xdr:cNvPr id="12" name="Text Box 3"/>
        <xdr:cNvSpPr txBox="1"/>
      </xdr:nvSpPr>
      <xdr:spPr>
        <a:xfrm>
          <a:off x="0" y="0"/>
          <a:ext cx="311150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149225</xdr:rowOff>
    </xdr:to>
    <xdr:sp>
      <xdr:nvSpPr>
        <xdr:cNvPr id="13" name="Text Box 3"/>
        <xdr:cNvSpPr txBox="1"/>
      </xdr:nvSpPr>
      <xdr:spPr>
        <a:xfrm>
          <a:off x="0" y="0"/>
          <a:ext cx="311150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148590</xdr:rowOff>
    </xdr:to>
    <xdr:sp>
      <xdr:nvSpPr>
        <xdr:cNvPr id="14" name="Text Box 3"/>
        <xdr:cNvSpPr txBox="1"/>
      </xdr:nvSpPr>
      <xdr:spPr>
        <a:xfrm>
          <a:off x="0" y="0"/>
          <a:ext cx="31115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150495</xdr:rowOff>
    </xdr:to>
    <xdr:sp>
      <xdr:nvSpPr>
        <xdr:cNvPr id="15" name="Text Box 3"/>
        <xdr:cNvSpPr txBox="1"/>
      </xdr:nvSpPr>
      <xdr:spPr>
        <a:xfrm>
          <a:off x="0" y="0"/>
          <a:ext cx="31115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150495</xdr:rowOff>
    </xdr:to>
    <xdr:sp>
      <xdr:nvSpPr>
        <xdr:cNvPr id="16" name="Text Box 3"/>
        <xdr:cNvSpPr txBox="1"/>
      </xdr:nvSpPr>
      <xdr:spPr>
        <a:xfrm>
          <a:off x="0" y="0"/>
          <a:ext cx="31115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148590</xdr:rowOff>
    </xdr:to>
    <xdr:sp>
      <xdr:nvSpPr>
        <xdr:cNvPr id="17" name="Text Box 3"/>
        <xdr:cNvSpPr txBox="1"/>
      </xdr:nvSpPr>
      <xdr:spPr>
        <a:xfrm>
          <a:off x="0" y="0"/>
          <a:ext cx="31115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150495</xdr:rowOff>
    </xdr:to>
    <xdr:sp>
      <xdr:nvSpPr>
        <xdr:cNvPr id="18" name="Text Box 3"/>
        <xdr:cNvSpPr txBox="1"/>
      </xdr:nvSpPr>
      <xdr:spPr>
        <a:xfrm>
          <a:off x="0" y="0"/>
          <a:ext cx="31115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151130</xdr:rowOff>
    </xdr:to>
    <xdr:sp>
      <xdr:nvSpPr>
        <xdr:cNvPr id="19" name="Text Box 3"/>
        <xdr:cNvSpPr txBox="1"/>
      </xdr:nvSpPr>
      <xdr:spPr>
        <a:xfrm>
          <a:off x="0" y="0"/>
          <a:ext cx="31115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148590</xdr:rowOff>
    </xdr:to>
    <xdr:sp>
      <xdr:nvSpPr>
        <xdr:cNvPr id="20" name="Text Box 3"/>
        <xdr:cNvSpPr txBox="1"/>
      </xdr:nvSpPr>
      <xdr:spPr>
        <a:xfrm>
          <a:off x="0" y="0"/>
          <a:ext cx="31115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149225</xdr:rowOff>
    </xdr:to>
    <xdr:sp>
      <xdr:nvSpPr>
        <xdr:cNvPr id="21" name="Text Box 3"/>
        <xdr:cNvSpPr txBox="1"/>
      </xdr:nvSpPr>
      <xdr:spPr>
        <a:xfrm>
          <a:off x="0" y="0"/>
          <a:ext cx="311150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149225</xdr:rowOff>
    </xdr:to>
    <xdr:sp>
      <xdr:nvSpPr>
        <xdr:cNvPr id="22" name="Text Box 3"/>
        <xdr:cNvSpPr txBox="1"/>
      </xdr:nvSpPr>
      <xdr:spPr>
        <a:xfrm>
          <a:off x="0" y="0"/>
          <a:ext cx="311150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148590</xdr:rowOff>
    </xdr:to>
    <xdr:sp>
      <xdr:nvSpPr>
        <xdr:cNvPr id="23" name="Text Box 3"/>
        <xdr:cNvSpPr txBox="1"/>
      </xdr:nvSpPr>
      <xdr:spPr>
        <a:xfrm>
          <a:off x="0" y="0"/>
          <a:ext cx="31115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150495</xdr:rowOff>
    </xdr:to>
    <xdr:sp>
      <xdr:nvSpPr>
        <xdr:cNvPr id="24" name="Text Box 3"/>
        <xdr:cNvSpPr txBox="1"/>
      </xdr:nvSpPr>
      <xdr:spPr>
        <a:xfrm>
          <a:off x="0" y="0"/>
          <a:ext cx="31115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150495</xdr:rowOff>
    </xdr:to>
    <xdr:sp>
      <xdr:nvSpPr>
        <xdr:cNvPr id="25" name="Text Box 3"/>
        <xdr:cNvSpPr txBox="1"/>
      </xdr:nvSpPr>
      <xdr:spPr>
        <a:xfrm>
          <a:off x="0" y="0"/>
          <a:ext cx="31115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148590</xdr:rowOff>
    </xdr:to>
    <xdr:sp>
      <xdr:nvSpPr>
        <xdr:cNvPr id="26" name="Text Box 3"/>
        <xdr:cNvSpPr txBox="1"/>
      </xdr:nvSpPr>
      <xdr:spPr>
        <a:xfrm>
          <a:off x="0" y="0"/>
          <a:ext cx="31115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150495</xdr:rowOff>
    </xdr:to>
    <xdr:sp>
      <xdr:nvSpPr>
        <xdr:cNvPr id="27" name="Text Box 3"/>
        <xdr:cNvSpPr txBox="1"/>
      </xdr:nvSpPr>
      <xdr:spPr>
        <a:xfrm>
          <a:off x="0" y="0"/>
          <a:ext cx="31115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150495</xdr:rowOff>
    </xdr:to>
    <xdr:sp>
      <xdr:nvSpPr>
        <xdr:cNvPr id="28" name="Text Box 3"/>
        <xdr:cNvSpPr txBox="1"/>
      </xdr:nvSpPr>
      <xdr:spPr>
        <a:xfrm>
          <a:off x="0" y="0"/>
          <a:ext cx="31115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148590</xdr:rowOff>
    </xdr:to>
    <xdr:sp>
      <xdr:nvSpPr>
        <xdr:cNvPr id="29" name="Text Box 3"/>
        <xdr:cNvSpPr txBox="1"/>
      </xdr:nvSpPr>
      <xdr:spPr>
        <a:xfrm>
          <a:off x="0" y="0"/>
          <a:ext cx="31115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149225</xdr:rowOff>
    </xdr:to>
    <xdr:sp>
      <xdr:nvSpPr>
        <xdr:cNvPr id="30" name="Text Box 3"/>
        <xdr:cNvSpPr txBox="1"/>
      </xdr:nvSpPr>
      <xdr:spPr>
        <a:xfrm>
          <a:off x="0" y="0"/>
          <a:ext cx="311150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149225</xdr:rowOff>
    </xdr:to>
    <xdr:sp>
      <xdr:nvSpPr>
        <xdr:cNvPr id="31" name="Text Box 3"/>
        <xdr:cNvSpPr txBox="1"/>
      </xdr:nvSpPr>
      <xdr:spPr>
        <a:xfrm>
          <a:off x="0" y="0"/>
          <a:ext cx="311150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148590</xdr:rowOff>
    </xdr:to>
    <xdr:sp>
      <xdr:nvSpPr>
        <xdr:cNvPr id="32" name="Text Box 3"/>
        <xdr:cNvSpPr txBox="1"/>
      </xdr:nvSpPr>
      <xdr:spPr>
        <a:xfrm>
          <a:off x="0" y="0"/>
          <a:ext cx="31115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150495</xdr:rowOff>
    </xdr:to>
    <xdr:sp>
      <xdr:nvSpPr>
        <xdr:cNvPr id="33" name="Text Box 3"/>
        <xdr:cNvSpPr txBox="1"/>
      </xdr:nvSpPr>
      <xdr:spPr>
        <a:xfrm>
          <a:off x="0" y="0"/>
          <a:ext cx="31115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150495</xdr:rowOff>
    </xdr:to>
    <xdr:sp>
      <xdr:nvSpPr>
        <xdr:cNvPr id="34" name="Text Box 3"/>
        <xdr:cNvSpPr txBox="1"/>
      </xdr:nvSpPr>
      <xdr:spPr>
        <a:xfrm>
          <a:off x="0" y="0"/>
          <a:ext cx="31115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148590</xdr:rowOff>
    </xdr:to>
    <xdr:sp>
      <xdr:nvSpPr>
        <xdr:cNvPr id="35" name="Text Box 3"/>
        <xdr:cNvSpPr txBox="1"/>
      </xdr:nvSpPr>
      <xdr:spPr>
        <a:xfrm>
          <a:off x="0" y="0"/>
          <a:ext cx="31115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150495</xdr:rowOff>
    </xdr:to>
    <xdr:sp>
      <xdr:nvSpPr>
        <xdr:cNvPr id="36" name="Text Box 3"/>
        <xdr:cNvSpPr txBox="1"/>
      </xdr:nvSpPr>
      <xdr:spPr>
        <a:xfrm>
          <a:off x="0" y="0"/>
          <a:ext cx="31115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150495</xdr:rowOff>
    </xdr:to>
    <xdr:sp>
      <xdr:nvSpPr>
        <xdr:cNvPr id="37" name="Text Box 3"/>
        <xdr:cNvSpPr txBox="1"/>
      </xdr:nvSpPr>
      <xdr:spPr>
        <a:xfrm>
          <a:off x="0" y="0"/>
          <a:ext cx="31115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148590</xdr:rowOff>
    </xdr:to>
    <xdr:sp>
      <xdr:nvSpPr>
        <xdr:cNvPr id="38" name="Text Box 3"/>
        <xdr:cNvSpPr txBox="1"/>
      </xdr:nvSpPr>
      <xdr:spPr>
        <a:xfrm>
          <a:off x="0" y="0"/>
          <a:ext cx="31115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149225</xdr:rowOff>
    </xdr:to>
    <xdr:sp>
      <xdr:nvSpPr>
        <xdr:cNvPr id="39" name="Text Box 3"/>
        <xdr:cNvSpPr txBox="1"/>
      </xdr:nvSpPr>
      <xdr:spPr>
        <a:xfrm>
          <a:off x="0" y="0"/>
          <a:ext cx="311150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149225</xdr:rowOff>
    </xdr:to>
    <xdr:sp>
      <xdr:nvSpPr>
        <xdr:cNvPr id="40" name="Text Box 3"/>
        <xdr:cNvSpPr txBox="1"/>
      </xdr:nvSpPr>
      <xdr:spPr>
        <a:xfrm>
          <a:off x="0" y="0"/>
          <a:ext cx="311150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148590</xdr:rowOff>
    </xdr:to>
    <xdr:sp>
      <xdr:nvSpPr>
        <xdr:cNvPr id="41" name="Text Box 3"/>
        <xdr:cNvSpPr txBox="1"/>
      </xdr:nvSpPr>
      <xdr:spPr>
        <a:xfrm>
          <a:off x="0" y="0"/>
          <a:ext cx="31115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150495</xdr:rowOff>
    </xdr:to>
    <xdr:sp>
      <xdr:nvSpPr>
        <xdr:cNvPr id="42" name="Text Box 3"/>
        <xdr:cNvSpPr txBox="1"/>
      </xdr:nvSpPr>
      <xdr:spPr>
        <a:xfrm>
          <a:off x="0" y="0"/>
          <a:ext cx="31115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150495</xdr:rowOff>
    </xdr:to>
    <xdr:sp>
      <xdr:nvSpPr>
        <xdr:cNvPr id="43" name="Text Box 3"/>
        <xdr:cNvSpPr txBox="1"/>
      </xdr:nvSpPr>
      <xdr:spPr>
        <a:xfrm>
          <a:off x="0" y="0"/>
          <a:ext cx="31115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148590</xdr:rowOff>
    </xdr:to>
    <xdr:sp>
      <xdr:nvSpPr>
        <xdr:cNvPr id="44" name="Text Box 3"/>
        <xdr:cNvSpPr txBox="1"/>
      </xdr:nvSpPr>
      <xdr:spPr>
        <a:xfrm>
          <a:off x="0" y="0"/>
          <a:ext cx="31115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150495</xdr:rowOff>
    </xdr:to>
    <xdr:sp>
      <xdr:nvSpPr>
        <xdr:cNvPr id="45" name="Text Box 3"/>
        <xdr:cNvSpPr txBox="1"/>
      </xdr:nvSpPr>
      <xdr:spPr>
        <a:xfrm>
          <a:off x="0" y="0"/>
          <a:ext cx="31115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150495</xdr:rowOff>
    </xdr:to>
    <xdr:sp>
      <xdr:nvSpPr>
        <xdr:cNvPr id="46" name="Text Box 3"/>
        <xdr:cNvSpPr txBox="1"/>
      </xdr:nvSpPr>
      <xdr:spPr>
        <a:xfrm>
          <a:off x="0" y="0"/>
          <a:ext cx="31115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148590</xdr:rowOff>
    </xdr:to>
    <xdr:sp>
      <xdr:nvSpPr>
        <xdr:cNvPr id="47" name="Text Box 3"/>
        <xdr:cNvSpPr txBox="1"/>
      </xdr:nvSpPr>
      <xdr:spPr>
        <a:xfrm>
          <a:off x="0" y="0"/>
          <a:ext cx="31115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149225</xdr:rowOff>
    </xdr:to>
    <xdr:sp>
      <xdr:nvSpPr>
        <xdr:cNvPr id="48" name="Text Box 3"/>
        <xdr:cNvSpPr txBox="1"/>
      </xdr:nvSpPr>
      <xdr:spPr>
        <a:xfrm>
          <a:off x="0" y="0"/>
          <a:ext cx="311150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149225</xdr:rowOff>
    </xdr:to>
    <xdr:sp>
      <xdr:nvSpPr>
        <xdr:cNvPr id="49" name="Text Box 3"/>
        <xdr:cNvSpPr txBox="1"/>
      </xdr:nvSpPr>
      <xdr:spPr>
        <a:xfrm>
          <a:off x="0" y="0"/>
          <a:ext cx="311150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148590</xdr:rowOff>
    </xdr:to>
    <xdr:sp>
      <xdr:nvSpPr>
        <xdr:cNvPr id="50" name="Text Box 3"/>
        <xdr:cNvSpPr txBox="1"/>
      </xdr:nvSpPr>
      <xdr:spPr>
        <a:xfrm>
          <a:off x="0" y="0"/>
          <a:ext cx="31115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150495</xdr:rowOff>
    </xdr:to>
    <xdr:sp>
      <xdr:nvSpPr>
        <xdr:cNvPr id="51" name="Text Box 3"/>
        <xdr:cNvSpPr txBox="1"/>
      </xdr:nvSpPr>
      <xdr:spPr>
        <a:xfrm>
          <a:off x="0" y="0"/>
          <a:ext cx="31115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150495</xdr:rowOff>
    </xdr:to>
    <xdr:sp>
      <xdr:nvSpPr>
        <xdr:cNvPr id="52" name="Text Box 3"/>
        <xdr:cNvSpPr txBox="1"/>
      </xdr:nvSpPr>
      <xdr:spPr>
        <a:xfrm>
          <a:off x="0" y="0"/>
          <a:ext cx="31115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148590</xdr:rowOff>
    </xdr:to>
    <xdr:sp>
      <xdr:nvSpPr>
        <xdr:cNvPr id="53" name="Text Box 3"/>
        <xdr:cNvSpPr txBox="1"/>
      </xdr:nvSpPr>
      <xdr:spPr>
        <a:xfrm>
          <a:off x="0" y="0"/>
          <a:ext cx="31115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150495</xdr:rowOff>
    </xdr:to>
    <xdr:sp>
      <xdr:nvSpPr>
        <xdr:cNvPr id="54" name="Text Box 3"/>
        <xdr:cNvSpPr txBox="1"/>
      </xdr:nvSpPr>
      <xdr:spPr>
        <a:xfrm>
          <a:off x="0" y="0"/>
          <a:ext cx="31115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311150</xdr:colOff>
      <xdr:row>0</xdr:row>
      <xdr:rowOff>150495</xdr:rowOff>
    </xdr:to>
    <xdr:sp>
      <xdr:nvSpPr>
        <xdr:cNvPr id="55" name="Text Box 3"/>
        <xdr:cNvSpPr txBox="1"/>
      </xdr:nvSpPr>
      <xdr:spPr>
        <a:xfrm>
          <a:off x="0" y="0"/>
          <a:ext cx="311150" cy="15049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9&#26376;&#31038;&#20250;&#25937;&#21161;&#21517;&#20876;\&#20065;&#38215;&#21517;&#20876;\2024&#24180;10&#26376;&#20221;&#21315;&#23665;&#32418;&#38215;&#20892;&#26449;&#20302;&#2044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汇总表"/>
      <sheetName val="千山红镇"/>
      <sheetName val="异动表"/>
    </sheetNames>
    <sheetDataSet>
      <sheetData sheetId="0"/>
      <sheetData sheetId="1">
        <row r="2">
          <cell r="A2" t="str">
            <v>序号</v>
          </cell>
        </row>
        <row r="3">
          <cell r="A3">
            <v>1</v>
          </cell>
        </row>
        <row r="4">
          <cell r="A4">
            <v>2</v>
          </cell>
        </row>
        <row r="7">
          <cell r="A7">
            <v>3</v>
          </cell>
        </row>
        <row r="8">
          <cell r="A8">
            <v>4</v>
          </cell>
        </row>
        <row r="9">
          <cell r="A9">
            <v>5</v>
          </cell>
        </row>
        <row r="11">
          <cell r="A11">
            <v>6</v>
          </cell>
        </row>
        <row r="13">
          <cell r="A13">
            <v>7</v>
          </cell>
        </row>
        <row r="15">
          <cell r="A15">
            <v>8</v>
          </cell>
        </row>
        <row r="17">
          <cell r="A17">
            <v>9</v>
          </cell>
        </row>
        <row r="19">
          <cell r="A19">
            <v>10</v>
          </cell>
        </row>
        <row r="21">
          <cell r="A21">
            <v>11</v>
          </cell>
        </row>
        <row r="23">
          <cell r="A23">
            <v>12</v>
          </cell>
        </row>
        <row r="24">
          <cell r="A24">
            <v>13</v>
          </cell>
        </row>
        <row r="26">
          <cell r="A26">
            <v>14</v>
          </cell>
        </row>
        <row r="28">
          <cell r="A28">
            <v>15</v>
          </cell>
        </row>
        <row r="29">
          <cell r="A29">
            <v>16</v>
          </cell>
        </row>
        <row r="31">
          <cell r="A31">
            <v>17</v>
          </cell>
        </row>
        <row r="32">
          <cell r="A32">
            <v>18</v>
          </cell>
        </row>
        <row r="34">
          <cell r="A34">
            <v>19</v>
          </cell>
        </row>
        <row r="35">
          <cell r="A35">
            <v>20</v>
          </cell>
        </row>
        <row r="36">
          <cell r="A36">
            <v>21</v>
          </cell>
        </row>
        <row r="38">
          <cell r="A38">
            <v>22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3"/>
  <sheetViews>
    <sheetView workbookViewId="0">
      <selection activeCell="E11" sqref="E11:I11"/>
    </sheetView>
  </sheetViews>
  <sheetFormatPr defaultColWidth="7.875" defaultRowHeight="13.5"/>
  <cols>
    <col min="1" max="1" width="6.5" style="137" customWidth="1"/>
    <col min="2" max="3" width="8.625" style="137" customWidth="1"/>
    <col min="4" max="4" width="8.75" style="137" customWidth="1"/>
    <col min="5" max="5" width="8.625" style="137" customWidth="1"/>
    <col min="6" max="6" width="8.125" style="137" customWidth="1"/>
    <col min="7" max="7" width="7.875" style="137" customWidth="1"/>
    <col min="8" max="8" width="6.75" style="137" customWidth="1"/>
    <col min="9" max="9" width="8.875" style="137" customWidth="1"/>
    <col min="10" max="11" width="7.75" style="137" customWidth="1"/>
    <col min="12" max="12" width="7.875" style="137" customWidth="1"/>
    <col min="13" max="13" width="8.625" style="137" customWidth="1"/>
    <col min="14" max="15" width="9.375" style="137" customWidth="1"/>
    <col min="16" max="16" width="10.375" style="138" customWidth="1"/>
    <col min="17" max="20" width="7.875" style="136" customWidth="1"/>
    <col min="21" max="21" width="1.375" style="136" customWidth="1"/>
    <col min="22" max="16382" width="7.875" style="136" customWidth="1"/>
    <col min="16383" max="16384" width="7.875" style="136"/>
  </cols>
  <sheetData>
    <row r="1" s="136" customFormat="1" ht="48.95" customHeight="1" spans="1:16">
      <c r="A1" s="139" t="s">
        <v>0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</row>
    <row r="2" s="136" customFormat="1" ht="30" customHeight="1" spans="1:21">
      <c r="A2" s="140" t="s">
        <v>1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56"/>
      <c r="R2" s="156"/>
      <c r="S2" s="156"/>
      <c r="T2" s="156"/>
      <c r="U2" s="156"/>
    </row>
    <row r="3" s="136" customFormat="1" ht="35" customHeight="1" spans="1:16">
      <c r="A3" s="141" t="s">
        <v>2</v>
      </c>
      <c r="B3" s="141" t="s">
        <v>3</v>
      </c>
      <c r="C3" s="141" t="s">
        <v>4</v>
      </c>
      <c r="D3" s="141" t="s">
        <v>5</v>
      </c>
      <c r="E3" s="141" t="s">
        <v>6</v>
      </c>
      <c r="F3" s="142" t="s">
        <v>7</v>
      </c>
      <c r="G3" s="142"/>
      <c r="H3" s="143" t="s">
        <v>8</v>
      </c>
      <c r="I3" s="150"/>
      <c r="J3" s="143" t="s">
        <v>9</v>
      </c>
      <c r="K3" s="150"/>
      <c r="L3" s="142" t="s">
        <v>10</v>
      </c>
      <c r="M3" s="142"/>
      <c r="N3" s="151" t="s">
        <v>11</v>
      </c>
      <c r="O3" s="151" t="s">
        <v>12</v>
      </c>
      <c r="P3" s="152" t="s">
        <v>13</v>
      </c>
    </row>
    <row r="4" s="136" customFormat="1" ht="36" customHeight="1" spans="1:16">
      <c r="A4" s="141"/>
      <c r="B4" s="141"/>
      <c r="C4" s="141"/>
      <c r="D4" s="141"/>
      <c r="E4" s="141"/>
      <c r="F4" s="142" t="s">
        <v>14</v>
      </c>
      <c r="G4" s="142" t="s">
        <v>15</v>
      </c>
      <c r="H4" s="142" t="s">
        <v>14</v>
      </c>
      <c r="I4" s="142" t="s">
        <v>15</v>
      </c>
      <c r="J4" s="142" t="s">
        <v>14</v>
      </c>
      <c r="K4" s="142" t="s">
        <v>15</v>
      </c>
      <c r="L4" s="142" t="s">
        <v>14</v>
      </c>
      <c r="M4" s="142" t="s">
        <v>15</v>
      </c>
      <c r="N4" s="153"/>
      <c r="O4" s="153"/>
      <c r="P4" s="154"/>
    </row>
    <row r="5" s="136" customFormat="1" ht="45" customHeight="1" spans="1:16">
      <c r="A5" s="141">
        <v>1</v>
      </c>
      <c r="B5" s="141" t="s">
        <v>16</v>
      </c>
      <c r="C5" s="141">
        <v>346</v>
      </c>
      <c r="D5" s="144">
        <v>546</v>
      </c>
      <c r="E5" s="144">
        <v>168822</v>
      </c>
      <c r="F5" s="95">
        <v>21</v>
      </c>
      <c r="G5" s="95">
        <v>9399</v>
      </c>
      <c r="H5" s="95">
        <v>418</v>
      </c>
      <c r="I5" s="95">
        <v>124792</v>
      </c>
      <c r="J5" s="95">
        <v>0</v>
      </c>
      <c r="K5" s="95">
        <v>0</v>
      </c>
      <c r="L5" s="95">
        <v>107</v>
      </c>
      <c r="M5" s="95">
        <v>34631</v>
      </c>
      <c r="N5" s="95">
        <f>F5+H5+J5+L5</f>
        <v>546</v>
      </c>
      <c r="O5" s="95">
        <f>G5+I5+K5+M5</f>
        <v>168822</v>
      </c>
      <c r="P5" s="155">
        <f>E5/N5</f>
        <v>309.197802197802</v>
      </c>
    </row>
    <row r="6" s="136" customFormat="1" ht="45" customHeight="1" spans="1:24">
      <c r="A6" s="141">
        <v>2</v>
      </c>
      <c r="B6" s="141" t="s">
        <v>17</v>
      </c>
      <c r="C6" s="95">
        <v>264</v>
      </c>
      <c r="D6" s="95">
        <v>333</v>
      </c>
      <c r="E6" s="95">
        <v>99387</v>
      </c>
      <c r="F6" s="141">
        <v>29</v>
      </c>
      <c r="G6" s="141">
        <v>12659</v>
      </c>
      <c r="H6" s="141">
        <v>263</v>
      </c>
      <c r="I6" s="95">
        <v>72579</v>
      </c>
      <c r="J6" s="141">
        <v>0</v>
      </c>
      <c r="K6" s="141">
        <v>0</v>
      </c>
      <c r="L6" s="141">
        <v>41</v>
      </c>
      <c r="M6" s="141">
        <v>14149</v>
      </c>
      <c r="N6" s="95">
        <f>F6+H6+J6+L6</f>
        <v>333</v>
      </c>
      <c r="O6" s="95">
        <f>G6+I6+K6+M6</f>
        <v>99387</v>
      </c>
      <c r="P6" s="155">
        <f>E6/N6</f>
        <v>298.459459459459</v>
      </c>
      <c r="X6" s="136" t="s">
        <v>18</v>
      </c>
    </row>
    <row r="7" s="136" customFormat="1" ht="45" customHeight="1" spans="1:22">
      <c r="A7" s="141">
        <v>3</v>
      </c>
      <c r="B7" s="145" t="s">
        <v>19</v>
      </c>
      <c r="C7" s="145">
        <v>220</v>
      </c>
      <c r="D7" s="99">
        <v>322</v>
      </c>
      <c r="E7" s="99">
        <v>96532</v>
      </c>
      <c r="F7" s="145">
        <v>17</v>
      </c>
      <c r="G7" s="145">
        <v>7650</v>
      </c>
      <c r="H7" s="145">
        <v>235</v>
      </c>
      <c r="I7" s="145">
        <v>65531</v>
      </c>
      <c r="J7" s="145">
        <v>0</v>
      </c>
      <c r="K7" s="145">
        <v>0</v>
      </c>
      <c r="L7" s="145">
        <v>70</v>
      </c>
      <c r="M7" s="145">
        <v>23351</v>
      </c>
      <c r="N7" s="95">
        <f>F7+H7+J7+L7</f>
        <v>322</v>
      </c>
      <c r="O7" s="95">
        <f>G7+I7+K7+M7</f>
        <v>96532</v>
      </c>
      <c r="P7" s="155">
        <f>E7/N7</f>
        <v>299.788819875776</v>
      </c>
      <c r="V7" s="136" t="s">
        <v>18</v>
      </c>
    </row>
    <row r="8" s="136" customFormat="1" ht="45" customHeight="1" spans="1:16">
      <c r="A8" s="141">
        <v>4</v>
      </c>
      <c r="B8" s="141" t="s">
        <v>20</v>
      </c>
      <c r="C8" s="141">
        <v>175</v>
      </c>
      <c r="D8" s="141">
        <v>289</v>
      </c>
      <c r="E8" s="141">
        <v>81183</v>
      </c>
      <c r="F8" s="141">
        <v>6</v>
      </c>
      <c r="G8" s="141">
        <v>2600</v>
      </c>
      <c r="H8" s="141">
        <v>247</v>
      </c>
      <c r="I8" s="141">
        <v>68852</v>
      </c>
      <c r="J8" s="141">
        <v>0</v>
      </c>
      <c r="K8" s="141">
        <v>0</v>
      </c>
      <c r="L8" s="141">
        <v>36</v>
      </c>
      <c r="M8" s="141">
        <v>9731</v>
      </c>
      <c r="N8" s="95">
        <f>F8+H8+J8+L8</f>
        <v>289</v>
      </c>
      <c r="O8" s="95">
        <f>G8+I8+K8+M8</f>
        <v>81183</v>
      </c>
      <c r="P8" s="155">
        <f>E8/N8</f>
        <v>280.910034602076</v>
      </c>
    </row>
    <row r="9" s="136" customFormat="1" ht="45" customHeight="1" spans="1:16">
      <c r="A9" s="141"/>
      <c r="B9" s="141" t="s">
        <v>21</v>
      </c>
      <c r="C9" s="141">
        <f>SUM(C5:C8)</f>
        <v>1005</v>
      </c>
      <c r="D9" s="141">
        <f>SUM(D5:D8)</f>
        <v>1490</v>
      </c>
      <c r="E9" s="141">
        <f>SUM(E5:E8)</f>
        <v>445924</v>
      </c>
      <c r="F9" s="141">
        <f t="shared" ref="F9:P9" si="0">SUM(F5:F8)</f>
        <v>73</v>
      </c>
      <c r="G9" s="141">
        <f t="shared" si="0"/>
        <v>32308</v>
      </c>
      <c r="H9" s="141">
        <f t="shared" si="0"/>
        <v>1163</v>
      </c>
      <c r="I9" s="141">
        <f t="shared" si="0"/>
        <v>331754</v>
      </c>
      <c r="J9" s="141">
        <f t="shared" si="0"/>
        <v>0</v>
      </c>
      <c r="K9" s="141">
        <f t="shared" si="0"/>
        <v>0</v>
      </c>
      <c r="L9" s="141">
        <f t="shared" si="0"/>
        <v>254</v>
      </c>
      <c r="M9" s="141">
        <f t="shared" si="0"/>
        <v>81862</v>
      </c>
      <c r="N9" s="145">
        <f t="shared" si="0"/>
        <v>1490</v>
      </c>
      <c r="O9" s="145">
        <f t="shared" si="0"/>
        <v>445924</v>
      </c>
      <c r="P9" s="155">
        <f>E9/N9</f>
        <v>299.277852348993</v>
      </c>
    </row>
    <row r="10" s="136" customFormat="1" ht="63" customHeight="1" spans="1:16">
      <c r="A10" s="146" t="s">
        <v>22</v>
      </c>
      <c r="B10" s="146"/>
      <c r="C10" s="146"/>
      <c r="D10" s="146"/>
      <c r="E10" s="146" t="s">
        <v>23</v>
      </c>
      <c r="F10" s="146"/>
      <c r="G10" s="146"/>
      <c r="H10" s="146"/>
      <c r="I10" s="146"/>
      <c r="J10" s="146" t="s">
        <v>24</v>
      </c>
      <c r="K10" s="146"/>
      <c r="L10" s="146"/>
      <c r="M10" s="146"/>
      <c r="N10" s="146" t="s">
        <v>25</v>
      </c>
      <c r="O10" s="146"/>
      <c r="P10" s="146"/>
    </row>
    <row r="11" s="70" customFormat="1" ht="39" customHeight="1" spans="1:16">
      <c r="A11" s="147"/>
      <c r="B11" s="147"/>
      <c r="C11" s="147"/>
      <c r="D11" s="147"/>
      <c r="E11" s="146"/>
      <c r="F11" s="146"/>
      <c r="G11" s="146"/>
      <c r="H11" s="146"/>
      <c r="I11" s="146"/>
      <c r="J11" s="146" t="s">
        <v>26</v>
      </c>
      <c r="K11" s="146"/>
      <c r="L11" s="146"/>
      <c r="M11" s="146"/>
      <c r="N11" s="146" t="s">
        <v>27</v>
      </c>
      <c r="O11" s="146"/>
      <c r="P11" s="146"/>
    </row>
    <row r="12" s="70" customFormat="1" ht="12" customHeight="1" spans="1:16">
      <c r="A12" s="148"/>
      <c r="B12" s="148"/>
      <c r="C12" s="148"/>
      <c r="D12" s="148"/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</row>
    <row r="13" s="70" customFormat="1" ht="39" customHeight="1" spans="1:16">
      <c r="A13" s="149" t="s">
        <v>28</v>
      </c>
      <c r="B13" s="149"/>
      <c r="C13" s="149"/>
      <c r="D13" s="149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149"/>
    </row>
  </sheetData>
  <mergeCells count="21">
    <mergeCell ref="A1:P1"/>
    <mergeCell ref="A2:P2"/>
    <mergeCell ref="F3:G3"/>
    <mergeCell ref="H3:I3"/>
    <mergeCell ref="J3:K3"/>
    <mergeCell ref="L3:M3"/>
    <mergeCell ref="A10:D10"/>
    <mergeCell ref="E10:I10"/>
    <mergeCell ref="J10:M10"/>
    <mergeCell ref="N10:P10"/>
    <mergeCell ref="E11:I11"/>
    <mergeCell ref="J11:M11"/>
    <mergeCell ref="N11:P11"/>
    <mergeCell ref="A3:A4"/>
    <mergeCell ref="B3:B4"/>
    <mergeCell ref="C3:C4"/>
    <mergeCell ref="D3:D4"/>
    <mergeCell ref="E3:E4"/>
    <mergeCell ref="N3:N4"/>
    <mergeCell ref="O3:O4"/>
    <mergeCell ref="P3:P4"/>
  </mergeCells>
  <pageMargins left="0.700694444444445" right="0.700694444444445" top="0.750694444444444" bottom="0.750694444444444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ZG551"/>
  <sheetViews>
    <sheetView workbookViewId="0">
      <selection activeCell="L9" sqref="L9"/>
    </sheetView>
  </sheetViews>
  <sheetFormatPr defaultColWidth="9" defaultRowHeight="13.5"/>
  <cols>
    <col min="1" max="1" width="6.375" style="105" customWidth="1"/>
    <col min="2" max="2" width="9.75" style="105" customWidth="1"/>
    <col min="3" max="3" width="9.25" style="105" customWidth="1"/>
    <col min="4" max="4" width="4.75" style="105" customWidth="1"/>
    <col min="5" max="5" width="9.125" style="105" customWidth="1"/>
    <col min="6" max="6" width="8.375" style="105" customWidth="1"/>
    <col min="7" max="7" width="9.75" style="105" customWidth="1"/>
    <col min="8" max="8" width="7.5" style="105" customWidth="1"/>
    <col min="9" max="9" width="7.875" style="105" customWidth="1"/>
    <col min="10" max="16384" width="9" style="103"/>
  </cols>
  <sheetData>
    <row r="1" s="103" customFormat="1" ht="28" customHeight="1" spans="1:9">
      <c r="A1" s="106" t="s">
        <v>29</v>
      </c>
      <c r="B1" s="106"/>
      <c r="C1" s="106"/>
      <c r="D1" s="106"/>
      <c r="E1" s="106"/>
      <c r="F1" s="106"/>
      <c r="G1" s="106"/>
      <c r="H1" s="106"/>
      <c r="I1" s="106"/>
    </row>
    <row r="2" s="103" customFormat="1" ht="18" customHeight="1" spans="1:9">
      <c r="A2" s="98" t="s">
        <v>2</v>
      </c>
      <c r="B2" s="98" t="s">
        <v>30</v>
      </c>
      <c r="C2" s="98" t="s">
        <v>31</v>
      </c>
      <c r="D2" s="98" t="s">
        <v>32</v>
      </c>
      <c r="E2" s="98" t="s">
        <v>33</v>
      </c>
      <c r="F2" s="107" t="s">
        <v>34</v>
      </c>
      <c r="G2" s="108" t="s">
        <v>35</v>
      </c>
      <c r="H2" s="98" t="s">
        <v>36</v>
      </c>
      <c r="I2" s="98" t="s">
        <v>37</v>
      </c>
    </row>
    <row r="3" s="103" customFormat="1" ht="15" customHeight="1" spans="1:9">
      <c r="A3" s="107">
        <f>SUBTOTAL(103,C3)</f>
        <v>1</v>
      </c>
      <c r="B3" s="108" t="s">
        <v>38</v>
      </c>
      <c r="C3" s="109" t="s">
        <v>39</v>
      </c>
      <c r="D3" s="98" t="s">
        <v>40</v>
      </c>
      <c r="E3" s="98" t="s">
        <v>41</v>
      </c>
      <c r="F3" s="107">
        <v>2</v>
      </c>
      <c r="G3" s="110">
        <v>874</v>
      </c>
      <c r="H3" s="111" t="s">
        <v>42</v>
      </c>
      <c r="I3" s="98" t="s">
        <v>8</v>
      </c>
    </row>
    <row r="4" s="103" customFormat="1" ht="15" customHeight="1" spans="1:9">
      <c r="A4" s="107"/>
      <c r="B4" s="108" t="s">
        <v>38</v>
      </c>
      <c r="C4" s="108" t="s">
        <v>43</v>
      </c>
      <c r="D4" s="98" t="s">
        <v>44</v>
      </c>
      <c r="E4" s="98" t="s">
        <v>45</v>
      </c>
      <c r="F4" s="107"/>
      <c r="G4" s="110"/>
      <c r="H4" s="98"/>
      <c r="I4" s="98" t="s">
        <v>8</v>
      </c>
    </row>
    <row r="5" s="103" customFormat="1" ht="15" customHeight="1" spans="1:9">
      <c r="A5" s="107">
        <v>2</v>
      </c>
      <c r="B5" s="108" t="s">
        <v>38</v>
      </c>
      <c r="C5" s="108" t="s">
        <v>46</v>
      </c>
      <c r="D5" s="98" t="s">
        <v>40</v>
      </c>
      <c r="E5" s="98" t="s">
        <v>41</v>
      </c>
      <c r="F5" s="107">
        <v>3</v>
      </c>
      <c r="G5" s="110">
        <v>903</v>
      </c>
      <c r="H5" s="111" t="s">
        <v>42</v>
      </c>
      <c r="I5" s="98" t="s">
        <v>8</v>
      </c>
    </row>
    <row r="6" s="103" customFormat="1" ht="15" customHeight="1" spans="1:9">
      <c r="A6" s="107"/>
      <c r="B6" s="108" t="s">
        <v>38</v>
      </c>
      <c r="C6" s="108" t="s">
        <v>47</v>
      </c>
      <c r="D6" s="98" t="s">
        <v>44</v>
      </c>
      <c r="E6" s="98" t="s">
        <v>48</v>
      </c>
      <c r="F6" s="107"/>
      <c r="G6" s="109"/>
      <c r="H6" s="111"/>
      <c r="I6" s="98" t="s">
        <v>8</v>
      </c>
    </row>
    <row r="7" s="103" customFormat="1" ht="15" customHeight="1" spans="1:9">
      <c r="A7" s="107"/>
      <c r="B7" s="108" t="s">
        <v>38</v>
      </c>
      <c r="C7" s="108" t="s">
        <v>49</v>
      </c>
      <c r="D7" s="98" t="s">
        <v>40</v>
      </c>
      <c r="E7" s="98" t="s">
        <v>50</v>
      </c>
      <c r="F7" s="107"/>
      <c r="G7" s="109"/>
      <c r="H7" s="111"/>
      <c r="I7" s="98" t="s">
        <v>8</v>
      </c>
    </row>
    <row r="8" s="103" customFormat="1" ht="15" customHeight="1" spans="1:9">
      <c r="A8" s="107">
        <v>3</v>
      </c>
      <c r="B8" s="108" t="s">
        <v>38</v>
      </c>
      <c r="C8" s="108" t="s">
        <v>51</v>
      </c>
      <c r="D8" s="98" t="s">
        <v>40</v>
      </c>
      <c r="E8" s="98" t="s">
        <v>41</v>
      </c>
      <c r="F8" s="107">
        <v>3</v>
      </c>
      <c r="G8" s="110">
        <v>1068</v>
      </c>
      <c r="H8" s="111" t="s">
        <v>42</v>
      </c>
      <c r="I8" s="98" t="s">
        <v>8</v>
      </c>
    </row>
    <row r="9" s="103" customFormat="1" ht="15" customHeight="1" spans="1:9">
      <c r="A9" s="107"/>
      <c r="B9" s="108" t="s">
        <v>38</v>
      </c>
      <c r="C9" s="108" t="s">
        <v>52</v>
      </c>
      <c r="D9" s="98" t="s">
        <v>40</v>
      </c>
      <c r="E9" s="98" t="s">
        <v>50</v>
      </c>
      <c r="F9" s="107"/>
      <c r="G9" s="109"/>
      <c r="H9" s="111"/>
      <c r="I9" s="98" t="s">
        <v>8</v>
      </c>
    </row>
    <row r="10" s="103" customFormat="1" ht="15" customHeight="1" spans="1:9">
      <c r="A10" s="107"/>
      <c r="B10" s="108" t="s">
        <v>38</v>
      </c>
      <c r="C10" s="108" t="s">
        <v>53</v>
      </c>
      <c r="D10" s="98" t="s">
        <v>40</v>
      </c>
      <c r="E10" s="98" t="s">
        <v>50</v>
      </c>
      <c r="F10" s="107"/>
      <c r="G10" s="109"/>
      <c r="H10" s="111"/>
      <c r="I10" s="98" t="s">
        <v>8</v>
      </c>
    </row>
    <row r="11" s="103" customFormat="1" ht="15" customHeight="1" spans="1:9">
      <c r="A11" s="107">
        <v>4</v>
      </c>
      <c r="B11" s="108" t="s">
        <v>38</v>
      </c>
      <c r="C11" s="108" t="s">
        <v>54</v>
      </c>
      <c r="D11" s="98" t="s">
        <v>40</v>
      </c>
      <c r="E11" s="98" t="s">
        <v>41</v>
      </c>
      <c r="F11" s="107">
        <v>1</v>
      </c>
      <c r="G11" s="110">
        <v>302</v>
      </c>
      <c r="H11" s="111" t="s">
        <v>42</v>
      </c>
      <c r="I11" s="98" t="s">
        <v>8</v>
      </c>
    </row>
    <row r="12" s="103" customFormat="1" ht="15" customHeight="1" spans="1:9">
      <c r="A12" s="107">
        <v>5</v>
      </c>
      <c r="B12" s="108" t="s">
        <v>38</v>
      </c>
      <c r="C12" s="108" t="s">
        <v>55</v>
      </c>
      <c r="D12" s="98" t="s">
        <v>40</v>
      </c>
      <c r="E12" s="98" t="s">
        <v>41</v>
      </c>
      <c r="F12" s="107">
        <v>3</v>
      </c>
      <c r="G12" s="110">
        <v>876</v>
      </c>
      <c r="H12" s="111" t="s">
        <v>56</v>
      </c>
      <c r="I12" s="98" t="s">
        <v>8</v>
      </c>
    </row>
    <row r="13" s="103" customFormat="1" ht="15" customHeight="1" spans="1:9">
      <c r="A13" s="107"/>
      <c r="B13" s="108" t="s">
        <v>38</v>
      </c>
      <c r="C13" s="108" t="s">
        <v>57</v>
      </c>
      <c r="D13" s="98" t="s">
        <v>44</v>
      </c>
      <c r="E13" s="98" t="s">
        <v>48</v>
      </c>
      <c r="F13" s="107"/>
      <c r="G13" s="109"/>
      <c r="H13" s="111"/>
      <c r="I13" s="98" t="s">
        <v>8</v>
      </c>
    </row>
    <row r="14" s="103" customFormat="1" ht="15" customHeight="1" spans="1:9">
      <c r="A14" s="107"/>
      <c r="B14" s="108" t="s">
        <v>38</v>
      </c>
      <c r="C14" s="108" t="s">
        <v>58</v>
      </c>
      <c r="D14" s="98" t="s">
        <v>40</v>
      </c>
      <c r="E14" s="98" t="s">
        <v>50</v>
      </c>
      <c r="F14" s="107"/>
      <c r="G14" s="109"/>
      <c r="H14" s="111"/>
      <c r="I14" s="98" t="s">
        <v>8</v>
      </c>
    </row>
    <row r="15" s="103" customFormat="1" ht="15" customHeight="1" spans="1:9">
      <c r="A15" s="107">
        <v>6</v>
      </c>
      <c r="B15" s="108" t="s">
        <v>38</v>
      </c>
      <c r="C15" s="108" t="s">
        <v>59</v>
      </c>
      <c r="D15" s="98" t="s">
        <v>44</v>
      </c>
      <c r="E15" s="98" t="s">
        <v>41</v>
      </c>
      <c r="F15" s="107">
        <v>2</v>
      </c>
      <c r="G15" s="110">
        <v>900</v>
      </c>
      <c r="H15" s="111" t="s">
        <v>56</v>
      </c>
      <c r="I15" s="98" t="s">
        <v>7</v>
      </c>
    </row>
    <row r="16" s="103" customFormat="1" ht="15" customHeight="1" spans="1:9">
      <c r="A16" s="107"/>
      <c r="B16" s="108" t="s">
        <v>38</v>
      </c>
      <c r="C16" s="108" t="s">
        <v>60</v>
      </c>
      <c r="D16" s="98" t="s">
        <v>40</v>
      </c>
      <c r="E16" s="98" t="s">
        <v>50</v>
      </c>
      <c r="F16" s="107"/>
      <c r="G16" s="109"/>
      <c r="H16" s="111"/>
      <c r="I16" s="98" t="s">
        <v>7</v>
      </c>
    </row>
    <row r="17" s="103" customFormat="1" ht="15" customHeight="1" spans="1:9">
      <c r="A17" s="107">
        <v>7</v>
      </c>
      <c r="B17" s="108" t="s">
        <v>38</v>
      </c>
      <c r="C17" s="108" t="s">
        <v>61</v>
      </c>
      <c r="D17" s="98" t="s">
        <v>40</v>
      </c>
      <c r="E17" s="98" t="s">
        <v>41</v>
      </c>
      <c r="F17" s="107">
        <v>2</v>
      </c>
      <c r="G17" s="110">
        <v>598</v>
      </c>
      <c r="H17" s="111" t="s">
        <v>42</v>
      </c>
      <c r="I17" s="98" t="s">
        <v>8</v>
      </c>
    </row>
    <row r="18" s="103" customFormat="1" ht="15" customHeight="1" spans="1:9">
      <c r="A18" s="107"/>
      <c r="B18" s="108" t="s">
        <v>38</v>
      </c>
      <c r="C18" s="108" t="s">
        <v>62</v>
      </c>
      <c r="D18" s="98" t="s">
        <v>44</v>
      </c>
      <c r="E18" s="98" t="s">
        <v>48</v>
      </c>
      <c r="F18" s="107"/>
      <c r="G18" s="109"/>
      <c r="H18" s="111"/>
      <c r="I18" s="98" t="s">
        <v>8</v>
      </c>
    </row>
    <row r="19" s="103" customFormat="1" ht="15" customHeight="1" spans="1:9">
      <c r="A19" s="107">
        <v>8</v>
      </c>
      <c r="B19" s="108" t="s">
        <v>38</v>
      </c>
      <c r="C19" s="108" t="s">
        <v>63</v>
      </c>
      <c r="D19" s="98" t="s">
        <v>44</v>
      </c>
      <c r="E19" s="98" t="s">
        <v>41</v>
      </c>
      <c r="F19" s="107">
        <v>1</v>
      </c>
      <c r="G19" s="110">
        <v>301</v>
      </c>
      <c r="H19" s="111" t="s">
        <v>42</v>
      </c>
      <c r="I19" s="98" t="s">
        <v>8</v>
      </c>
    </row>
    <row r="20" s="103" customFormat="1" ht="15" customHeight="1" spans="1:9">
      <c r="A20" s="107">
        <v>9</v>
      </c>
      <c r="B20" s="108" t="s">
        <v>38</v>
      </c>
      <c r="C20" s="108" t="s">
        <v>64</v>
      </c>
      <c r="D20" s="98" t="s">
        <v>40</v>
      </c>
      <c r="E20" s="98" t="s">
        <v>41</v>
      </c>
      <c r="F20" s="107">
        <v>3</v>
      </c>
      <c r="G20" s="110">
        <v>738</v>
      </c>
      <c r="H20" s="111" t="s">
        <v>42</v>
      </c>
      <c r="I20" s="98" t="s">
        <v>8</v>
      </c>
    </row>
    <row r="21" s="103" customFormat="1" ht="15" customHeight="1" spans="1:9">
      <c r="A21" s="107"/>
      <c r="B21" s="108" t="s">
        <v>38</v>
      </c>
      <c r="C21" s="108" t="s">
        <v>65</v>
      </c>
      <c r="D21" s="98" t="s">
        <v>44</v>
      </c>
      <c r="E21" s="98" t="s">
        <v>48</v>
      </c>
      <c r="F21" s="107"/>
      <c r="G21" s="109"/>
      <c r="H21" s="111"/>
      <c r="I21" s="98" t="s">
        <v>8</v>
      </c>
    </row>
    <row r="22" s="103" customFormat="1" ht="15" customHeight="1" spans="1:9">
      <c r="A22" s="107"/>
      <c r="B22" s="108" t="s">
        <v>38</v>
      </c>
      <c r="C22" s="108" t="s">
        <v>66</v>
      </c>
      <c r="D22" s="98" t="s">
        <v>44</v>
      </c>
      <c r="E22" s="98" t="s">
        <v>44</v>
      </c>
      <c r="F22" s="107"/>
      <c r="G22" s="109"/>
      <c r="H22" s="111"/>
      <c r="I22" s="98" t="s">
        <v>8</v>
      </c>
    </row>
    <row r="23" s="103" customFormat="1" ht="15" customHeight="1" spans="1:9">
      <c r="A23" s="107">
        <v>10</v>
      </c>
      <c r="B23" s="108" t="s">
        <v>38</v>
      </c>
      <c r="C23" s="98" t="s">
        <v>67</v>
      </c>
      <c r="D23" s="98" t="s">
        <v>40</v>
      </c>
      <c r="E23" s="98" t="s">
        <v>41</v>
      </c>
      <c r="F23" s="107">
        <v>2</v>
      </c>
      <c r="G23" s="110">
        <v>590</v>
      </c>
      <c r="H23" s="111" t="s">
        <v>42</v>
      </c>
      <c r="I23" s="98" t="s">
        <v>8</v>
      </c>
    </row>
    <row r="24" s="103" customFormat="1" ht="15" customHeight="1" spans="1:9">
      <c r="A24" s="107"/>
      <c r="B24" s="108" t="s">
        <v>38</v>
      </c>
      <c r="C24" s="98" t="s">
        <v>68</v>
      </c>
      <c r="D24" s="98" t="s">
        <v>44</v>
      </c>
      <c r="E24" s="98" t="s">
        <v>48</v>
      </c>
      <c r="F24" s="107"/>
      <c r="G24" s="109"/>
      <c r="H24" s="111"/>
      <c r="I24" s="98" t="s">
        <v>8</v>
      </c>
    </row>
    <row r="25" s="103" customFormat="1" ht="15" customHeight="1" spans="1:9">
      <c r="A25" s="107">
        <v>11</v>
      </c>
      <c r="B25" s="108" t="s">
        <v>38</v>
      </c>
      <c r="C25" s="98" t="s">
        <v>69</v>
      </c>
      <c r="D25" s="98" t="s">
        <v>40</v>
      </c>
      <c r="E25" s="98" t="s">
        <v>41</v>
      </c>
      <c r="F25" s="107">
        <v>4</v>
      </c>
      <c r="G25" s="110">
        <v>1220</v>
      </c>
      <c r="H25" s="111" t="s">
        <v>42</v>
      </c>
      <c r="I25" s="98" t="s">
        <v>8</v>
      </c>
    </row>
    <row r="26" s="103" customFormat="1" ht="15" customHeight="1" spans="1:9">
      <c r="A26" s="107"/>
      <c r="B26" s="108" t="s">
        <v>38</v>
      </c>
      <c r="C26" s="108" t="s">
        <v>70</v>
      </c>
      <c r="D26" s="98" t="s">
        <v>44</v>
      </c>
      <c r="E26" s="98" t="s">
        <v>48</v>
      </c>
      <c r="F26" s="107"/>
      <c r="G26" s="109"/>
      <c r="H26" s="111"/>
      <c r="I26" s="98" t="s">
        <v>8</v>
      </c>
    </row>
    <row r="27" s="103" customFormat="1" ht="15" customHeight="1" spans="1:9">
      <c r="A27" s="107"/>
      <c r="B27" s="108" t="s">
        <v>38</v>
      </c>
      <c r="C27" s="108" t="s">
        <v>71</v>
      </c>
      <c r="D27" s="98" t="s">
        <v>44</v>
      </c>
      <c r="E27" s="98" t="s">
        <v>44</v>
      </c>
      <c r="F27" s="107"/>
      <c r="G27" s="109"/>
      <c r="H27" s="111"/>
      <c r="I27" s="98" t="s">
        <v>8</v>
      </c>
    </row>
    <row r="28" s="103" customFormat="1" ht="15" customHeight="1" spans="1:9">
      <c r="A28" s="107"/>
      <c r="B28" s="108" t="s">
        <v>38</v>
      </c>
      <c r="C28" s="108" t="s">
        <v>72</v>
      </c>
      <c r="D28" s="98" t="s">
        <v>44</v>
      </c>
      <c r="E28" s="98" t="s">
        <v>44</v>
      </c>
      <c r="F28" s="107"/>
      <c r="G28" s="109"/>
      <c r="H28" s="111"/>
      <c r="I28" s="98" t="s">
        <v>8</v>
      </c>
    </row>
    <row r="29" s="103" customFormat="1" ht="15" customHeight="1" spans="1:9">
      <c r="A29" s="107">
        <v>12</v>
      </c>
      <c r="B29" s="108" t="s">
        <v>38</v>
      </c>
      <c r="C29" s="98" t="s">
        <v>73</v>
      </c>
      <c r="D29" s="98" t="s">
        <v>44</v>
      </c>
      <c r="E29" s="98" t="s">
        <v>41</v>
      </c>
      <c r="F29" s="107">
        <v>1</v>
      </c>
      <c r="G29" s="110">
        <v>427</v>
      </c>
      <c r="H29" s="111" t="s">
        <v>56</v>
      </c>
      <c r="I29" s="98" t="s">
        <v>8</v>
      </c>
    </row>
    <row r="30" s="103" customFormat="1" ht="15" customHeight="1" spans="1:9">
      <c r="A30" s="107">
        <v>13</v>
      </c>
      <c r="B30" s="108" t="s">
        <v>38</v>
      </c>
      <c r="C30" s="98" t="s">
        <v>74</v>
      </c>
      <c r="D30" s="98" t="s">
        <v>44</v>
      </c>
      <c r="E30" s="98" t="s">
        <v>41</v>
      </c>
      <c r="F30" s="98">
        <v>1</v>
      </c>
      <c r="G30" s="110">
        <v>298</v>
      </c>
      <c r="H30" s="111" t="s">
        <v>56</v>
      </c>
      <c r="I30" s="98" t="s">
        <v>8</v>
      </c>
    </row>
    <row r="31" s="103" customFormat="1" ht="15" customHeight="1" spans="1:9">
      <c r="A31" s="107">
        <v>14</v>
      </c>
      <c r="B31" s="108" t="s">
        <v>75</v>
      </c>
      <c r="C31" s="98" t="s">
        <v>76</v>
      </c>
      <c r="D31" s="98" t="s">
        <v>44</v>
      </c>
      <c r="E31" s="98" t="s">
        <v>41</v>
      </c>
      <c r="F31" s="107">
        <v>3</v>
      </c>
      <c r="G31" s="110">
        <v>1350</v>
      </c>
      <c r="H31" s="111" t="s">
        <v>42</v>
      </c>
      <c r="I31" s="98" t="s">
        <v>7</v>
      </c>
    </row>
    <row r="32" s="103" customFormat="1" ht="15" customHeight="1" spans="1:9">
      <c r="A32" s="107"/>
      <c r="B32" s="108" t="s">
        <v>75</v>
      </c>
      <c r="C32" s="112" t="s">
        <v>77</v>
      </c>
      <c r="D32" s="98" t="s">
        <v>40</v>
      </c>
      <c r="E32" s="98" t="s">
        <v>78</v>
      </c>
      <c r="F32" s="107"/>
      <c r="G32" s="109"/>
      <c r="H32" s="111"/>
      <c r="I32" s="98" t="s">
        <v>7</v>
      </c>
    </row>
    <row r="33" s="103" customFormat="1" ht="15" customHeight="1" spans="1:9">
      <c r="A33" s="107"/>
      <c r="B33" s="108" t="s">
        <v>75</v>
      </c>
      <c r="C33" s="112" t="s">
        <v>79</v>
      </c>
      <c r="D33" s="98" t="s">
        <v>40</v>
      </c>
      <c r="E33" s="98" t="s">
        <v>50</v>
      </c>
      <c r="F33" s="107"/>
      <c r="G33" s="109"/>
      <c r="H33" s="111"/>
      <c r="I33" s="98" t="s">
        <v>7</v>
      </c>
    </row>
    <row r="34" s="103" customFormat="1" ht="15" customHeight="1" spans="1:9">
      <c r="A34" s="107">
        <v>15</v>
      </c>
      <c r="B34" s="108" t="s">
        <v>75</v>
      </c>
      <c r="C34" s="112" t="s">
        <v>80</v>
      </c>
      <c r="D34" s="98" t="s">
        <v>40</v>
      </c>
      <c r="E34" s="98" t="s">
        <v>41</v>
      </c>
      <c r="F34" s="107">
        <v>2</v>
      </c>
      <c r="G34" s="110">
        <v>850</v>
      </c>
      <c r="H34" s="111" t="s">
        <v>42</v>
      </c>
      <c r="I34" s="98" t="s">
        <v>8</v>
      </c>
    </row>
    <row r="35" s="103" customFormat="1" ht="15" customHeight="1" spans="1:9">
      <c r="A35" s="107"/>
      <c r="B35" s="108" t="s">
        <v>75</v>
      </c>
      <c r="C35" s="112" t="s">
        <v>81</v>
      </c>
      <c r="D35" s="98" t="s">
        <v>40</v>
      </c>
      <c r="E35" s="98" t="s">
        <v>50</v>
      </c>
      <c r="F35" s="107"/>
      <c r="G35" s="109"/>
      <c r="H35" s="111"/>
      <c r="I35" s="98" t="s">
        <v>8</v>
      </c>
    </row>
    <row r="36" s="103" customFormat="1" ht="15" customHeight="1" spans="1:9">
      <c r="A36" s="107">
        <v>16</v>
      </c>
      <c r="B36" s="108" t="s">
        <v>75</v>
      </c>
      <c r="C36" s="112" t="s">
        <v>82</v>
      </c>
      <c r="D36" s="98" t="s">
        <v>40</v>
      </c>
      <c r="E36" s="98" t="s">
        <v>41</v>
      </c>
      <c r="F36" s="98">
        <v>1</v>
      </c>
      <c r="G36" s="110">
        <v>295</v>
      </c>
      <c r="H36" s="111" t="s">
        <v>42</v>
      </c>
      <c r="I36" s="98" t="s">
        <v>8</v>
      </c>
    </row>
    <row r="37" s="103" customFormat="1" ht="15" customHeight="1" spans="1:9">
      <c r="A37" s="107">
        <v>17</v>
      </c>
      <c r="B37" s="108" t="s">
        <v>75</v>
      </c>
      <c r="C37" s="108" t="s">
        <v>83</v>
      </c>
      <c r="D37" s="98" t="s">
        <v>40</v>
      </c>
      <c r="E37" s="98" t="s">
        <v>41</v>
      </c>
      <c r="F37" s="107">
        <v>4</v>
      </c>
      <c r="G37" s="110">
        <v>1180</v>
      </c>
      <c r="H37" s="111" t="s">
        <v>42</v>
      </c>
      <c r="I37" s="98" t="s">
        <v>8</v>
      </c>
    </row>
    <row r="38" s="103" customFormat="1" ht="15" customHeight="1" spans="1:9">
      <c r="A38" s="107"/>
      <c r="B38" s="108" t="s">
        <v>75</v>
      </c>
      <c r="C38" s="113" t="s">
        <v>84</v>
      </c>
      <c r="D38" s="98" t="s">
        <v>44</v>
      </c>
      <c r="E38" s="113" t="s">
        <v>48</v>
      </c>
      <c r="F38" s="107"/>
      <c r="G38" s="109"/>
      <c r="H38" s="111"/>
      <c r="I38" s="98" t="s">
        <v>8</v>
      </c>
    </row>
    <row r="39" s="103" customFormat="1" ht="15" customHeight="1" spans="1:9">
      <c r="A39" s="107"/>
      <c r="B39" s="108" t="s">
        <v>75</v>
      </c>
      <c r="C39" s="113" t="s">
        <v>85</v>
      </c>
      <c r="D39" s="98" t="s">
        <v>40</v>
      </c>
      <c r="E39" s="113" t="s">
        <v>50</v>
      </c>
      <c r="F39" s="107"/>
      <c r="G39" s="109"/>
      <c r="H39" s="111"/>
      <c r="I39" s="98" t="s">
        <v>8</v>
      </c>
    </row>
    <row r="40" s="103" customFormat="1" ht="15" customHeight="1" spans="1:9">
      <c r="A40" s="107"/>
      <c r="B40" s="108" t="s">
        <v>75</v>
      </c>
      <c r="C40" s="113" t="s">
        <v>86</v>
      </c>
      <c r="D40" s="98" t="s">
        <v>44</v>
      </c>
      <c r="E40" s="113" t="s">
        <v>44</v>
      </c>
      <c r="F40" s="107"/>
      <c r="G40" s="109"/>
      <c r="H40" s="111"/>
      <c r="I40" s="98" t="s">
        <v>8</v>
      </c>
    </row>
    <row r="41" s="103" customFormat="1" ht="15" customHeight="1" spans="1:9">
      <c r="A41" s="107">
        <v>18</v>
      </c>
      <c r="B41" s="108" t="s">
        <v>75</v>
      </c>
      <c r="C41" s="114" t="s">
        <v>87</v>
      </c>
      <c r="D41" s="98" t="s">
        <v>40</v>
      </c>
      <c r="E41" s="98" t="s">
        <v>41</v>
      </c>
      <c r="F41" s="107">
        <v>4</v>
      </c>
      <c r="G41" s="110">
        <v>1180</v>
      </c>
      <c r="H41" s="111" t="s">
        <v>42</v>
      </c>
      <c r="I41" s="98" t="s">
        <v>8</v>
      </c>
    </row>
    <row r="42" s="103" customFormat="1" ht="15" customHeight="1" spans="1:9">
      <c r="A42" s="107"/>
      <c r="B42" s="108" t="s">
        <v>75</v>
      </c>
      <c r="C42" s="114" t="s">
        <v>88</v>
      </c>
      <c r="D42" s="98" t="s">
        <v>44</v>
      </c>
      <c r="E42" s="114" t="s">
        <v>48</v>
      </c>
      <c r="F42" s="107"/>
      <c r="G42" s="109"/>
      <c r="H42" s="111"/>
      <c r="I42" s="98" t="s">
        <v>8</v>
      </c>
    </row>
    <row r="43" s="103" customFormat="1" ht="15" customHeight="1" spans="1:9">
      <c r="A43" s="107"/>
      <c r="B43" s="108" t="s">
        <v>75</v>
      </c>
      <c r="C43" s="114" t="s">
        <v>89</v>
      </c>
      <c r="D43" s="98" t="s">
        <v>40</v>
      </c>
      <c r="E43" s="114" t="s">
        <v>50</v>
      </c>
      <c r="F43" s="107"/>
      <c r="G43" s="109"/>
      <c r="H43" s="111"/>
      <c r="I43" s="98" t="s">
        <v>8</v>
      </c>
    </row>
    <row r="44" s="103" customFormat="1" ht="15" customHeight="1" spans="1:9">
      <c r="A44" s="107"/>
      <c r="B44" s="108" t="s">
        <v>75</v>
      </c>
      <c r="C44" s="114" t="s">
        <v>90</v>
      </c>
      <c r="D44" s="98" t="s">
        <v>44</v>
      </c>
      <c r="E44" s="114" t="s">
        <v>44</v>
      </c>
      <c r="F44" s="107"/>
      <c r="G44" s="109"/>
      <c r="H44" s="111"/>
      <c r="I44" s="98" t="s">
        <v>8</v>
      </c>
    </row>
    <row r="45" s="103" customFormat="1" ht="15" customHeight="1" spans="1:9">
      <c r="A45" s="107">
        <v>19</v>
      </c>
      <c r="B45" s="108" t="s">
        <v>75</v>
      </c>
      <c r="C45" s="112" t="s">
        <v>91</v>
      </c>
      <c r="D45" s="98" t="s">
        <v>44</v>
      </c>
      <c r="E45" s="98" t="s">
        <v>41</v>
      </c>
      <c r="F45" s="111">
        <v>1</v>
      </c>
      <c r="G45" s="110">
        <v>297</v>
      </c>
      <c r="H45" s="111" t="s">
        <v>42</v>
      </c>
      <c r="I45" s="98" t="s">
        <v>8</v>
      </c>
    </row>
    <row r="46" s="103" customFormat="1" ht="15" customHeight="1" spans="1:9">
      <c r="A46" s="113">
        <v>20</v>
      </c>
      <c r="B46" s="108" t="s">
        <v>75</v>
      </c>
      <c r="C46" s="113" t="s">
        <v>92</v>
      </c>
      <c r="D46" s="98" t="s">
        <v>44</v>
      </c>
      <c r="E46" s="113" t="s">
        <v>41</v>
      </c>
      <c r="F46" s="107">
        <v>2</v>
      </c>
      <c r="G46" s="110">
        <v>858</v>
      </c>
      <c r="H46" s="111" t="s">
        <v>42</v>
      </c>
      <c r="I46" s="98" t="s">
        <v>8</v>
      </c>
    </row>
    <row r="47" s="103" customFormat="1" ht="15" customHeight="1" spans="1:9">
      <c r="A47" s="113"/>
      <c r="B47" s="108" t="s">
        <v>75</v>
      </c>
      <c r="C47" s="113" t="s">
        <v>93</v>
      </c>
      <c r="D47" s="98" t="s">
        <v>40</v>
      </c>
      <c r="E47" s="113" t="s">
        <v>78</v>
      </c>
      <c r="F47" s="107"/>
      <c r="G47" s="109"/>
      <c r="H47" s="111"/>
      <c r="I47" s="98" t="s">
        <v>8</v>
      </c>
    </row>
    <row r="48" s="103" customFormat="1" ht="15" customHeight="1" spans="1:9">
      <c r="A48" s="113">
        <v>21</v>
      </c>
      <c r="B48" s="108" t="s">
        <v>75</v>
      </c>
      <c r="C48" s="112" t="s">
        <v>94</v>
      </c>
      <c r="D48" s="98" t="s">
        <v>40</v>
      </c>
      <c r="E48" s="113" t="s">
        <v>41</v>
      </c>
      <c r="F48" s="107">
        <v>4</v>
      </c>
      <c r="G48" s="110">
        <v>1752</v>
      </c>
      <c r="H48" s="111" t="s">
        <v>42</v>
      </c>
      <c r="I48" s="98" t="s">
        <v>8</v>
      </c>
    </row>
    <row r="49" s="103" customFormat="1" ht="15" customHeight="1" spans="1:9">
      <c r="A49" s="113"/>
      <c r="B49" s="108" t="s">
        <v>75</v>
      </c>
      <c r="C49" s="113" t="s">
        <v>95</v>
      </c>
      <c r="D49" s="98" t="s">
        <v>44</v>
      </c>
      <c r="E49" s="113" t="s">
        <v>48</v>
      </c>
      <c r="F49" s="107"/>
      <c r="G49" s="109"/>
      <c r="H49" s="111"/>
      <c r="I49" s="98" t="s">
        <v>8</v>
      </c>
    </row>
    <row r="50" s="103" customFormat="1" ht="15" customHeight="1" spans="1:9">
      <c r="A50" s="113"/>
      <c r="B50" s="108" t="s">
        <v>75</v>
      </c>
      <c r="C50" s="113" t="s">
        <v>96</v>
      </c>
      <c r="D50" s="98" t="s">
        <v>44</v>
      </c>
      <c r="E50" s="113" t="s">
        <v>44</v>
      </c>
      <c r="F50" s="107"/>
      <c r="G50" s="109"/>
      <c r="H50" s="111"/>
      <c r="I50" s="98" t="s">
        <v>8</v>
      </c>
    </row>
    <row r="51" s="103" customFormat="1" ht="15" customHeight="1" spans="1:9">
      <c r="A51" s="113"/>
      <c r="B51" s="108" t="s">
        <v>75</v>
      </c>
      <c r="C51" s="113" t="s">
        <v>97</v>
      </c>
      <c r="D51" s="98" t="s">
        <v>44</v>
      </c>
      <c r="E51" s="113" t="s">
        <v>44</v>
      </c>
      <c r="F51" s="107"/>
      <c r="G51" s="109"/>
      <c r="H51" s="111"/>
      <c r="I51" s="98" t="s">
        <v>8</v>
      </c>
    </row>
    <row r="52" s="103" customFormat="1" ht="15" customHeight="1" spans="1:9">
      <c r="A52" s="113">
        <v>22</v>
      </c>
      <c r="B52" s="108" t="s">
        <v>75</v>
      </c>
      <c r="C52" s="113" t="s">
        <v>98</v>
      </c>
      <c r="D52" s="98" t="s">
        <v>40</v>
      </c>
      <c r="E52" s="113" t="s">
        <v>41</v>
      </c>
      <c r="F52" s="107">
        <v>4</v>
      </c>
      <c r="G52" s="110">
        <v>1208</v>
      </c>
      <c r="H52" s="111" t="s">
        <v>42</v>
      </c>
      <c r="I52" s="98" t="s">
        <v>8</v>
      </c>
    </row>
    <row r="53" s="103" customFormat="1" ht="15" customHeight="1" spans="1:9">
      <c r="A53" s="113"/>
      <c r="B53" s="108" t="s">
        <v>75</v>
      </c>
      <c r="C53" s="113" t="s">
        <v>99</v>
      </c>
      <c r="D53" s="98" t="s">
        <v>44</v>
      </c>
      <c r="E53" s="113" t="s">
        <v>100</v>
      </c>
      <c r="F53" s="107">
        <v>1</v>
      </c>
      <c r="G53" s="110">
        <v>302</v>
      </c>
      <c r="H53" s="111" t="s">
        <v>42</v>
      </c>
      <c r="I53" s="98" t="s">
        <v>10</v>
      </c>
    </row>
    <row r="54" s="103" customFormat="1" ht="15" customHeight="1" spans="1:9">
      <c r="A54" s="113"/>
      <c r="B54" s="108" t="s">
        <v>75</v>
      </c>
      <c r="C54" s="113" t="s">
        <v>101</v>
      </c>
      <c r="D54" s="98" t="s">
        <v>44</v>
      </c>
      <c r="E54" s="113" t="s">
        <v>44</v>
      </c>
      <c r="F54" s="107"/>
      <c r="G54" s="109"/>
      <c r="H54" s="111"/>
      <c r="I54" s="98" t="s">
        <v>8</v>
      </c>
    </row>
    <row r="55" s="103" customFormat="1" ht="15" customHeight="1" spans="1:9">
      <c r="A55" s="113"/>
      <c r="B55" s="108" t="s">
        <v>75</v>
      </c>
      <c r="C55" s="113" t="s">
        <v>102</v>
      </c>
      <c r="D55" s="98" t="s">
        <v>44</v>
      </c>
      <c r="E55" s="113" t="s">
        <v>44</v>
      </c>
      <c r="F55" s="107"/>
      <c r="G55" s="109"/>
      <c r="H55" s="111"/>
      <c r="I55" s="98" t="s">
        <v>8</v>
      </c>
    </row>
    <row r="56" s="103" customFormat="1" ht="15" customHeight="1" spans="1:9">
      <c r="A56" s="113"/>
      <c r="B56" s="108" t="s">
        <v>75</v>
      </c>
      <c r="C56" s="113" t="s">
        <v>103</v>
      </c>
      <c r="D56" s="98" t="s">
        <v>40</v>
      </c>
      <c r="E56" s="113" t="s">
        <v>50</v>
      </c>
      <c r="F56" s="107"/>
      <c r="G56" s="109"/>
      <c r="H56" s="111"/>
      <c r="I56" s="98" t="s">
        <v>8</v>
      </c>
    </row>
    <row r="57" s="103" customFormat="1" ht="15" customHeight="1" spans="1:9">
      <c r="A57" s="98">
        <v>23</v>
      </c>
      <c r="B57" s="108" t="s">
        <v>75</v>
      </c>
      <c r="C57" s="115" t="s">
        <v>104</v>
      </c>
      <c r="D57" s="98" t="s">
        <v>40</v>
      </c>
      <c r="E57" s="113" t="s">
        <v>41</v>
      </c>
      <c r="F57" s="98">
        <v>2</v>
      </c>
      <c r="G57" s="110">
        <v>884</v>
      </c>
      <c r="H57" s="111" t="s">
        <v>42</v>
      </c>
      <c r="I57" s="98" t="s">
        <v>8</v>
      </c>
    </row>
    <row r="58" s="103" customFormat="1" ht="15" customHeight="1" spans="1:9">
      <c r="A58" s="98"/>
      <c r="B58" s="108" t="s">
        <v>75</v>
      </c>
      <c r="C58" s="115" t="s">
        <v>105</v>
      </c>
      <c r="D58" s="98" t="s">
        <v>44</v>
      </c>
      <c r="E58" s="98" t="s">
        <v>106</v>
      </c>
      <c r="F58" s="98"/>
      <c r="G58" s="109"/>
      <c r="H58" s="111"/>
      <c r="I58" s="98" t="s">
        <v>8</v>
      </c>
    </row>
    <row r="59" s="103" customFormat="1" ht="15" customHeight="1" spans="1:9">
      <c r="A59" s="98">
        <v>24</v>
      </c>
      <c r="B59" s="108" t="s">
        <v>75</v>
      </c>
      <c r="C59" s="108" t="s">
        <v>107</v>
      </c>
      <c r="D59" s="98" t="s">
        <v>44</v>
      </c>
      <c r="E59" s="98" t="s">
        <v>41</v>
      </c>
      <c r="F59" s="98">
        <v>1</v>
      </c>
      <c r="G59" s="110">
        <v>300</v>
      </c>
      <c r="H59" s="111" t="s">
        <v>42</v>
      </c>
      <c r="I59" s="98" t="s">
        <v>8</v>
      </c>
    </row>
    <row r="60" s="103" customFormat="1" ht="15" customHeight="1" spans="1:9">
      <c r="A60" s="98">
        <v>25</v>
      </c>
      <c r="B60" s="108" t="s">
        <v>75</v>
      </c>
      <c r="C60" s="98" t="s">
        <v>108</v>
      </c>
      <c r="D60" s="98" t="s">
        <v>44</v>
      </c>
      <c r="E60" s="98" t="s">
        <v>41</v>
      </c>
      <c r="F60" s="98">
        <v>1</v>
      </c>
      <c r="G60" s="110">
        <v>297</v>
      </c>
      <c r="H60" s="111" t="s">
        <v>56</v>
      </c>
      <c r="I60" s="98" t="s">
        <v>8</v>
      </c>
    </row>
    <row r="61" s="103" customFormat="1" ht="15" customHeight="1" spans="1:9">
      <c r="A61" s="98">
        <v>26</v>
      </c>
      <c r="B61" s="108" t="s">
        <v>75</v>
      </c>
      <c r="C61" s="108" t="s">
        <v>109</v>
      </c>
      <c r="D61" s="98" t="s">
        <v>44</v>
      </c>
      <c r="E61" s="98" t="s">
        <v>41</v>
      </c>
      <c r="F61" s="98">
        <v>1</v>
      </c>
      <c r="G61" s="110">
        <v>303</v>
      </c>
      <c r="H61" s="111" t="s">
        <v>56</v>
      </c>
      <c r="I61" s="98" t="s">
        <v>8</v>
      </c>
    </row>
    <row r="62" s="103" customFormat="1" ht="15" customHeight="1" spans="1:9">
      <c r="A62" s="98">
        <v>27</v>
      </c>
      <c r="B62" s="108" t="s">
        <v>75</v>
      </c>
      <c r="C62" s="108" t="s">
        <v>110</v>
      </c>
      <c r="D62" s="98" t="s">
        <v>44</v>
      </c>
      <c r="E62" s="98" t="s">
        <v>41</v>
      </c>
      <c r="F62" s="98">
        <v>1</v>
      </c>
      <c r="G62" s="110">
        <v>298</v>
      </c>
      <c r="H62" s="111" t="s">
        <v>56</v>
      </c>
      <c r="I62" s="98" t="s">
        <v>8</v>
      </c>
    </row>
    <row r="63" s="103" customFormat="1" ht="15" customHeight="1" spans="1:9">
      <c r="A63" s="98">
        <v>28</v>
      </c>
      <c r="B63" s="108" t="s">
        <v>75</v>
      </c>
      <c r="C63" s="108" t="s">
        <v>111</v>
      </c>
      <c r="D63" s="98" t="s">
        <v>40</v>
      </c>
      <c r="E63" s="98" t="s">
        <v>41</v>
      </c>
      <c r="F63" s="98">
        <v>1</v>
      </c>
      <c r="G63" s="110">
        <v>296</v>
      </c>
      <c r="H63" s="111" t="s">
        <v>42</v>
      </c>
      <c r="I63" s="98" t="s">
        <v>8</v>
      </c>
    </row>
    <row r="64" s="103" customFormat="1" ht="15" customHeight="1" spans="1:9">
      <c r="A64" s="98">
        <v>29</v>
      </c>
      <c r="B64" s="108" t="s">
        <v>112</v>
      </c>
      <c r="C64" s="116" t="s">
        <v>113</v>
      </c>
      <c r="D64" s="98" t="s">
        <v>44</v>
      </c>
      <c r="E64" s="98" t="s">
        <v>41</v>
      </c>
      <c r="F64" s="107">
        <v>1</v>
      </c>
      <c r="G64" s="110">
        <v>259</v>
      </c>
      <c r="H64" s="111" t="s">
        <v>42</v>
      </c>
      <c r="I64" s="98" t="s">
        <v>8</v>
      </c>
    </row>
    <row r="65" s="103" customFormat="1" ht="15" customHeight="1" spans="1:9">
      <c r="A65" s="98">
        <v>30</v>
      </c>
      <c r="B65" s="108" t="s">
        <v>112</v>
      </c>
      <c r="C65" s="109" t="s">
        <v>114</v>
      </c>
      <c r="D65" s="98" t="s">
        <v>40</v>
      </c>
      <c r="E65" s="98" t="s">
        <v>41</v>
      </c>
      <c r="F65" s="98">
        <v>1</v>
      </c>
      <c r="G65" s="110">
        <v>302</v>
      </c>
      <c r="H65" s="111" t="s">
        <v>42</v>
      </c>
      <c r="I65" s="98" t="s">
        <v>8</v>
      </c>
    </row>
    <row r="66" s="103" customFormat="1" ht="15" customHeight="1" spans="1:9">
      <c r="A66" s="98">
        <v>31</v>
      </c>
      <c r="B66" s="108" t="s">
        <v>112</v>
      </c>
      <c r="C66" s="117" t="s">
        <v>115</v>
      </c>
      <c r="D66" s="98" t="s">
        <v>40</v>
      </c>
      <c r="E66" s="98" t="s">
        <v>41</v>
      </c>
      <c r="F66" s="98">
        <v>1</v>
      </c>
      <c r="G66" s="110">
        <v>302</v>
      </c>
      <c r="H66" s="111" t="s">
        <v>42</v>
      </c>
      <c r="I66" s="98" t="s">
        <v>8</v>
      </c>
    </row>
    <row r="67" s="103" customFormat="1" ht="15" customHeight="1" spans="1:9">
      <c r="A67" s="98">
        <v>32</v>
      </c>
      <c r="B67" s="108" t="s">
        <v>112</v>
      </c>
      <c r="C67" s="118" t="s">
        <v>116</v>
      </c>
      <c r="D67" s="98" t="s">
        <v>40</v>
      </c>
      <c r="E67" s="98" t="s">
        <v>41</v>
      </c>
      <c r="F67" s="98">
        <v>1</v>
      </c>
      <c r="G67" s="110">
        <v>434</v>
      </c>
      <c r="H67" s="111" t="s">
        <v>42</v>
      </c>
      <c r="I67" s="98" t="s">
        <v>8</v>
      </c>
    </row>
    <row r="68" s="103" customFormat="1" ht="15" customHeight="1" spans="1:9">
      <c r="A68" s="98">
        <v>33</v>
      </c>
      <c r="B68" s="108" t="s">
        <v>112</v>
      </c>
      <c r="C68" s="116" t="s">
        <v>117</v>
      </c>
      <c r="D68" s="98" t="s">
        <v>44</v>
      </c>
      <c r="E68" s="98" t="s">
        <v>41</v>
      </c>
      <c r="F68" s="107">
        <v>1</v>
      </c>
      <c r="G68" s="110">
        <v>247</v>
      </c>
      <c r="H68" s="111" t="s">
        <v>42</v>
      </c>
      <c r="I68" s="98" t="s">
        <v>8</v>
      </c>
    </row>
    <row r="69" s="103" customFormat="1" ht="15" customHeight="1" spans="1:9">
      <c r="A69" s="98">
        <v>34</v>
      </c>
      <c r="B69" s="108" t="s">
        <v>112</v>
      </c>
      <c r="C69" s="116" t="s">
        <v>118</v>
      </c>
      <c r="D69" s="98" t="s">
        <v>44</v>
      </c>
      <c r="E69" s="98" t="s">
        <v>41</v>
      </c>
      <c r="F69" s="107">
        <v>1</v>
      </c>
      <c r="G69" s="110">
        <v>433</v>
      </c>
      <c r="H69" s="111" t="s">
        <v>42</v>
      </c>
      <c r="I69" s="98" t="s">
        <v>8</v>
      </c>
    </row>
    <row r="70" s="103" customFormat="1" ht="15" customHeight="1" spans="1:9">
      <c r="A70" s="98">
        <v>35</v>
      </c>
      <c r="B70" s="108" t="s">
        <v>112</v>
      </c>
      <c r="C70" s="116" t="s">
        <v>119</v>
      </c>
      <c r="D70" s="98" t="s">
        <v>44</v>
      </c>
      <c r="E70" s="116" t="s">
        <v>41</v>
      </c>
      <c r="F70" s="107">
        <v>1</v>
      </c>
      <c r="G70" s="110">
        <v>239</v>
      </c>
      <c r="H70" s="111" t="s">
        <v>56</v>
      </c>
      <c r="I70" s="98" t="s">
        <v>8</v>
      </c>
    </row>
    <row r="71" s="103" customFormat="1" ht="15" customHeight="1" spans="1:9">
      <c r="A71" s="98">
        <v>36</v>
      </c>
      <c r="B71" s="108" t="s">
        <v>112</v>
      </c>
      <c r="C71" s="117" t="s">
        <v>120</v>
      </c>
      <c r="D71" s="98" t="s">
        <v>44</v>
      </c>
      <c r="E71" s="98" t="s">
        <v>41</v>
      </c>
      <c r="F71" s="107">
        <v>1</v>
      </c>
      <c r="G71" s="110">
        <v>302</v>
      </c>
      <c r="H71" s="111" t="s">
        <v>42</v>
      </c>
      <c r="I71" s="98" t="s">
        <v>8</v>
      </c>
    </row>
    <row r="72" s="103" customFormat="1" ht="15" customHeight="1" spans="1:9">
      <c r="A72" s="98">
        <v>37</v>
      </c>
      <c r="B72" s="108" t="s">
        <v>112</v>
      </c>
      <c r="C72" s="116" t="s">
        <v>121</v>
      </c>
      <c r="D72" s="98" t="s">
        <v>40</v>
      </c>
      <c r="E72" s="98" t="s">
        <v>41</v>
      </c>
      <c r="F72" s="107">
        <v>3</v>
      </c>
      <c r="G72" s="110">
        <v>717</v>
      </c>
      <c r="H72" s="111" t="s">
        <v>42</v>
      </c>
      <c r="I72" s="98" t="s">
        <v>8</v>
      </c>
    </row>
    <row r="73" s="103" customFormat="1" ht="15" customHeight="1" spans="1:9">
      <c r="A73" s="107"/>
      <c r="B73" s="108" t="s">
        <v>112</v>
      </c>
      <c r="C73" s="116" t="s">
        <v>122</v>
      </c>
      <c r="D73" s="98" t="s">
        <v>44</v>
      </c>
      <c r="E73" s="116" t="s">
        <v>100</v>
      </c>
      <c r="F73" s="107"/>
      <c r="G73" s="109"/>
      <c r="H73" s="111"/>
      <c r="I73" s="98" t="s">
        <v>8</v>
      </c>
    </row>
    <row r="74" s="103" customFormat="1" ht="15" customHeight="1" spans="1:9">
      <c r="A74" s="107"/>
      <c r="B74" s="108" t="s">
        <v>112</v>
      </c>
      <c r="C74" s="98" t="s">
        <v>123</v>
      </c>
      <c r="D74" s="98" t="s">
        <v>40</v>
      </c>
      <c r="E74" s="98" t="s">
        <v>124</v>
      </c>
      <c r="F74" s="107"/>
      <c r="G74" s="109"/>
      <c r="H74" s="111"/>
      <c r="I74" s="98" t="s">
        <v>8</v>
      </c>
    </row>
    <row r="75" s="103" customFormat="1" ht="15" customHeight="1" spans="1:9">
      <c r="A75" s="107">
        <v>38</v>
      </c>
      <c r="B75" s="108" t="s">
        <v>112</v>
      </c>
      <c r="C75" s="109" t="s">
        <v>125</v>
      </c>
      <c r="D75" s="98" t="s">
        <v>40</v>
      </c>
      <c r="E75" s="98" t="s">
        <v>41</v>
      </c>
      <c r="F75" s="107">
        <v>1</v>
      </c>
      <c r="G75" s="110">
        <v>298</v>
      </c>
      <c r="H75" s="111" t="s">
        <v>56</v>
      </c>
      <c r="I75" s="98" t="s">
        <v>10</v>
      </c>
    </row>
    <row r="76" s="103" customFormat="1" ht="15" customHeight="1" spans="1:9">
      <c r="A76" s="107">
        <v>39</v>
      </c>
      <c r="B76" s="108" t="s">
        <v>126</v>
      </c>
      <c r="C76" s="108" t="s">
        <v>127</v>
      </c>
      <c r="D76" s="98" t="s">
        <v>40</v>
      </c>
      <c r="E76" s="98" t="s">
        <v>41</v>
      </c>
      <c r="F76" s="119">
        <v>2</v>
      </c>
      <c r="G76" s="110">
        <v>470</v>
      </c>
      <c r="H76" s="111" t="s">
        <v>42</v>
      </c>
      <c r="I76" s="98" t="s">
        <v>8</v>
      </c>
    </row>
    <row r="77" s="103" customFormat="1" ht="15" customHeight="1" spans="1:9">
      <c r="A77" s="119"/>
      <c r="B77" s="108" t="s">
        <v>126</v>
      </c>
      <c r="C77" s="108" t="s">
        <v>128</v>
      </c>
      <c r="D77" s="98" t="s">
        <v>44</v>
      </c>
      <c r="E77" s="98" t="s">
        <v>48</v>
      </c>
      <c r="F77" s="119"/>
      <c r="G77" s="109"/>
      <c r="H77" s="111"/>
      <c r="I77" s="98" t="s">
        <v>8</v>
      </c>
    </row>
    <row r="78" s="103" customFormat="1" ht="15" customHeight="1" spans="1:9">
      <c r="A78" s="119">
        <v>40</v>
      </c>
      <c r="B78" s="108" t="s">
        <v>126</v>
      </c>
      <c r="C78" s="108" t="s">
        <v>129</v>
      </c>
      <c r="D78" s="98" t="s">
        <v>44</v>
      </c>
      <c r="E78" s="98" t="s">
        <v>41</v>
      </c>
      <c r="F78" s="119">
        <v>1</v>
      </c>
      <c r="G78" s="110">
        <v>430</v>
      </c>
      <c r="H78" s="111" t="s">
        <v>42</v>
      </c>
      <c r="I78" s="98" t="s">
        <v>8</v>
      </c>
    </row>
    <row r="79" s="103" customFormat="1" ht="15" customHeight="1" spans="1:9">
      <c r="A79" s="119">
        <v>41</v>
      </c>
      <c r="B79" s="108" t="s">
        <v>126</v>
      </c>
      <c r="C79" s="108" t="s">
        <v>130</v>
      </c>
      <c r="D79" s="98" t="s">
        <v>44</v>
      </c>
      <c r="E79" s="98" t="s">
        <v>41</v>
      </c>
      <c r="F79" s="119">
        <v>1</v>
      </c>
      <c r="G79" s="110">
        <v>300</v>
      </c>
      <c r="H79" s="111" t="s">
        <v>56</v>
      </c>
      <c r="I79" s="98" t="s">
        <v>8</v>
      </c>
    </row>
    <row r="80" s="103" customFormat="1" ht="15" customHeight="1" spans="1:9">
      <c r="A80" s="119">
        <v>42</v>
      </c>
      <c r="B80" s="108" t="s">
        <v>126</v>
      </c>
      <c r="C80" s="108" t="s">
        <v>131</v>
      </c>
      <c r="D80" s="98" t="s">
        <v>40</v>
      </c>
      <c r="E80" s="98" t="s">
        <v>41</v>
      </c>
      <c r="F80" s="119">
        <v>2</v>
      </c>
      <c r="G80" s="110">
        <v>510</v>
      </c>
      <c r="H80" s="111" t="s">
        <v>42</v>
      </c>
      <c r="I80" s="98" t="s">
        <v>8</v>
      </c>
    </row>
    <row r="81" s="103" customFormat="1" ht="15" customHeight="1" spans="1:9">
      <c r="A81" s="119"/>
      <c r="B81" s="108" t="s">
        <v>126</v>
      </c>
      <c r="C81" s="108" t="s">
        <v>132</v>
      </c>
      <c r="D81" s="98" t="s">
        <v>44</v>
      </c>
      <c r="E81" s="98" t="s">
        <v>48</v>
      </c>
      <c r="F81" s="119"/>
      <c r="G81" s="109"/>
      <c r="H81" s="111"/>
      <c r="I81" s="98" t="s">
        <v>8</v>
      </c>
    </row>
    <row r="82" s="103" customFormat="1" ht="15" customHeight="1" spans="1:9">
      <c r="A82" s="119">
        <v>43</v>
      </c>
      <c r="B82" s="108" t="s">
        <v>126</v>
      </c>
      <c r="C82" s="108" t="s">
        <v>133</v>
      </c>
      <c r="D82" s="98" t="s">
        <v>40</v>
      </c>
      <c r="E82" s="98" t="s">
        <v>41</v>
      </c>
      <c r="F82" s="119">
        <v>2</v>
      </c>
      <c r="G82" s="110">
        <v>590</v>
      </c>
      <c r="H82" s="111" t="s">
        <v>42</v>
      </c>
      <c r="I82" s="98" t="s">
        <v>8</v>
      </c>
    </row>
    <row r="83" s="103" customFormat="1" ht="15" customHeight="1" spans="1:9">
      <c r="A83" s="119"/>
      <c r="B83" s="108" t="s">
        <v>126</v>
      </c>
      <c r="C83" s="108" t="s">
        <v>134</v>
      </c>
      <c r="D83" s="98" t="s">
        <v>44</v>
      </c>
      <c r="E83" s="98" t="s">
        <v>48</v>
      </c>
      <c r="F83" s="119"/>
      <c r="G83" s="109"/>
      <c r="H83" s="111"/>
      <c r="I83" s="98" t="s">
        <v>8</v>
      </c>
    </row>
    <row r="84" s="103" customFormat="1" ht="15" customHeight="1" spans="1:9">
      <c r="A84" s="119">
        <v>44</v>
      </c>
      <c r="B84" s="108" t="s">
        <v>126</v>
      </c>
      <c r="C84" s="108" t="s">
        <v>135</v>
      </c>
      <c r="D84" s="98" t="s">
        <v>40</v>
      </c>
      <c r="E84" s="98" t="s">
        <v>41</v>
      </c>
      <c r="F84" s="107">
        <v>2</v>
      </c>
      <c r="G84" s="110">
        <v>850</v>
      </c>
      <c r="H84" s="111" t="s">
        <v>42</v>
      </c>
      <c r="I84" s="98" t="s">
        <v>8</v>
      </c>
    </row>
    <row r="85" s="103" customFormat="1" ht="15" customHeight="1" spans="1:9">
      <c r="A85" s="119"/>
      <c r="B85" s="108" t="s">
        <v>126</v>
      </c>
      <c r="C85" s="108" t="s">
        <v>136</v>
      </c>
      <c r="D85" s="98" t="s">
        <v>40</v>
      </c>
      <c r="E85" s="98" t="s">
        <v>50</v>
      </c>
      <c r="F85" s="107"/>
      <c r="G85" s="109"/>
      <c r="H85" s="111"/>
      <c r="I85" s="98" t="s">
        <v>8</v>
      </c>
    </row>
    <row r="86" s="103" customFormat="1" ht="15" customHeight="1" spans="1:9">
      <c r="A86" s="119">
        <v>45</v>
      </c>
      <c r="B86" s="108" t="s">
        <v>126</v>
      </c>
      <c r="C86" s="108" t="s">
        <v>137</v>
      </c>
      <c r="D86" s="98" t="s">
        <v>40</v>
      </c>
      <c r="E86" s="98" t="s">
        <v>50</v>
      </c>
      <c r="F86" s="119">
        <v>2</v>
      </c>
      <c r="G86" s="110">
        <v>470</v>
      </c>
      <c r="H86" s="111" t="s">
        <v>42</v>
      </c>
      <c r="I86" s="98" t="s">
        <v>8</v>
      </c>
    </row>
    <row r="87" s="103" customFormat="1" ht="15" customHeight="1" spans="1:9">
      <c r="A87" s="119"/>
      <c r="B87" s="108" t="s">
        <v>126</v>
      </c>
      <c r="C87" s="108" t="s">
        <v>138</v>
      </c>
      <c r="D87" s="98" t="s">
        <v>44</v>
      </c>
      <c r="E87" s="98" t="s">
        <v>48</v>
      </c>
      <c r="F87" s="119"/>
      <c r="G87" s="109"/>
      <c r="H87" s="111"/>
      <c r="I87" s="98" t="s">
        <v>8</v>
      </c>
    </row>
    <row r="88" s="103" customFormat="1" ht="15" customHeight="1" spans="1:9">
      <c r="A88" s="119">
        <v>46</v>
      </c>
      <c r="B88" s="108" t="s">
        <v>126</v>
      </c>
      <c r="C88" s="108" t="s">
        <v>139</v>
      </c>
      <c r="D88" s="98" t="s">
        <v>40</v>
      </c>
      <c r="E88" s="98" t="s">
        <v>41</v>
      </c>
      <c r="F88" s="119">
        <v>1</v>
      </c>
      <c r="G88" s="110">
        <v>425</v>
      </c>
      <c r="H88" s="111" t="s">
        <v>42</v>
      </c>
      <c r="I88" s="98" t="s">
        <v>8</v>
      </c>
    </row>
    <row r="89" s="103" customFormat="1" ht="15" customHeight="1" spans="1:9">
      <c r="A89" s="119">
        <v>47</v>
      </c>
      <c r="B89" s="108" t="s">
        <v>126</v>
      </c>
      <c r="C89" s="108" t="s">
        <v>140</v>
      </c>
      <c r="D89" s="98" t="s">
        <v>44</v>
      </c>
      <c r="E89" s="98" t="s">
        <v>41</v>
      </c>
      <c r="F89" s="119">
        <v>1</v>
      </c>
      <c r="G89" s="110">
        <v>295</v>
      </c>
      <c r="H89" s="111" t="s">
        <v>56</v>
      </c>
      <c r="I89" s="98" t="s">
        <v>8</v>
      </c>
    </row>
    <row r="90" s="103" customFormat="1" ht="15" customHeight="1" spans="1:9">
      <c r="A90" s="119">
        <v>48</v>
      </c>
      <c r="B90" s="108" t="s">
        <v>126</v>
      </c>
      <c r="C90" s="108" t="s">
        <v>141</v>
      </c>
      <c r="D90" s="98" t="s">
        <v>44</v>
      </c>
      <c r="E90" s="98" t="s">
        <v>41</v>
      </c>
      <c r="F90" s="119">
        <v>1</v>
      </c>
      <c r="G90" s="110">
        <v>255</v>
      </c>
      <c r="H90" s="111" t="s">
        <v>56</v>
      </c>
      <c r="I90" s="98" t="s">
        <v>8</v>
      </c>
    </row>
    <row r="91" s="103" customFormat="1" ht="15" customHeight="1" spans="1:9">
      <c r="A91" s="119">
        <v>49</v>
      </c>
      <c r="B91" s="108" t="s">
        <v>126</v>
      </c>
      <c r="C91" s="108" t="s">
        <v>142</v>
      </c>
      <c r="D91" s="98" t="s">
        <v>44</v>
      </c>
      <c r="E91" s="98" t="s">
        <v>41</v>
      </c>
      <c r="F91" s="119">
        <v>1</v>
      </c>
      <c r="G91" s="110">
        <v>255</v>
      </c>
      <c r="H91" s="111" t="s">
        <v>42</v>
      </c>
      <c r="I91" s="98" t="s">
        <v>8</v>
      </c>
    </row>
    <row r="92" s="103" customFormat="1" ht="15" customHeight="1" spans="1:9">
      <c r="A92" s="119">
        <v>50</v>
      </c>
      <c r="B92" s="108" t="s">
        <v>126</v>
      </c>
      <c r="C92" s="108" t="s">
        <v>143</v>
      </c>
      <c r="D92" s="98" t="s">
        <v>40</v>
      </c>
      <c r="E92" s="98" t="s">
        <v>41</v>
      </c>
      <c r="F92" s="119">
        <v>2</v>
      </c>
      <c r="G92" s="111">
        <v>470</v>
      </c>
      <c r="H92" s="111" t="s">
        <v>42</v>
      </c>
      <c r="I92" s="98" t="s">
        <v>8</v>
      </c>
    </row>
    <row r="93" s="103" customFormat="1" ht="15" customHeight="1" spans="1:9">
      <c r="A93" s="119"/>
      <c r="B93" s="108" t="s">
        <v>126</v>
      </c>
      <c r="C93" s="108" t="s">
        <v>144</v>
      </c>
      <c r="D93" s="98" t="s">
        <v>44</v>
      </c>
      <c r="E93" s="98" t="s">
        <v>48</v>
      </c>
      <c r="F93" s="119"/>
      <c r="G93" s="109"/>
      <c r="H93" s="111"/>
      <c r="I93" s="98" t="s">
        <v>8</v>
      </c>
    </row>
    <row r="94" s="103" customFormat="1" ht="15" customHeight="1" spans="1:9">
      <c r="A94" s="119">
        <v>51</v>
      </c>
      <c r="B94" s="108" t="s">
        <v>126</v>
      </c>
      <c r="C94" s="108" t="s">
        <v>145</v>
      </c>
      <c r="D94" s="98" t="s">
        <v>40</v>
      </c>
      <c r="E94" s="98" t="s">
        <v>41</v>
      </c>
      <c r="F94" s="119">
        <v>1</v>
      </c>
      <c r="G94" s="110">
        <v>260</v>
      </c>
      <c r="H94" s="111" t="s">
        <v>42</v>
      </c>
      <c r="I94" s="98" t="s">
        <v>8</v>
      </c>
    </row>
    <row r="95" s="103" customFormat="1" ht="15" customHeight="1" spans="1:9">
      <c r="A95" s="119">
        <v>52</v>
      </c>
      <c r="B95" s="108" t="s">
        <v>126</v>
      </c>
      <c r="C95" s="108" t="s">
        <v>146</v>
      </c>
      <c r="D95" s="98" t="s">
        <v>40</v>
      </c>
      <c r="E95" s="98" t="s">
        <v>41</v>
      </c>
      <c r="F95" s="119">
        <v>2</v>
      </c>
      <c r="G95" s="110">
        <v>510</v>
      </c>
      <c r="H95" s="111" t="s">
        <v>42</v>
      </c>
      <c r="I95" s="98" t="s">
        <v>8</v>
      </c>
    </row>
    <row r="96" s="103" customFormat="1" ht="15" customHeight="1" spans="1:9">
      <c r="A96" s="119"/>
      <c r="B96" s="108" t="s">
        <v>126</v>
      </c>
      <c r="C96" s="108" t="s">
        <v>147</v>
      </c>
      <c r="D96" s="98" t="s">
        <v>44</v>
      </c>
      <c r="E96" s="98" t="s">
        <v>48</v>
      </c>
      <c r="F96" s="119"/>
      <c r="G96" s="109"/>
      <c r="H96" s="111"/>
      <c r="I96" s="98" t="s">
        <v>8</v>
      </c>
    </row>
    <row r="97" s="103" customFormat="1" ht="15" customHeight="1" spans="1:9">
      <c r="A97" s="119">
        <v>53</v>
      </c>
      <c r="B97" s="108" t="s">
        <v>126</v>
      </c>
      <c r="C97" s="108" t="s">
        <v>148</v>
      </c>
      <c r="D97" s="98" t="s">
        <v>40</v>
      </c>
      <c r="E97" s="98" t="s">
        <v>41</v>
      </c>
      <c r="F97" s="119">
        <v>4</v>
      </c>
      <c r="G97" s="110">
        <v>940</v>
      </c>
      <c r="H97" s="111" t="s">
        <v>42</v>
      </c>
      <c r="I97" s="98" t="s">
        <v>8</v>
      </c>
    </row>
    <row r="98" s="103" customFormat="1" ht="15" customHeight="1" spans="1:9">
      <c r="A98" s="119"/>
      <c r="B98" s="108" t="s">
        <v>126</v>
      </c>
      <c r="C98" s="108" t="s">
        <v>149</v>
      </c>
      <c r="D98" s="98" t="s">
        <v>44</v>
      </c>
      <c r="E98" s="98" t="s">
        <v>44</v>
      </c>
      <c r="F98" s="119"/>
      <c r="G98" s="109"/>
      <c r="H98" s="111"/>
      <c r="I98" s="98" t="s">
        <v>8</v>
      </c>
    </row>
    <row r="99" s="103" customFormat="1" ht="15" customHeight="1" spans="1:9">
      <c r="A99" s="119"/>
      <c r="B99" s="108" t="s">
        <v>126</v>
      </c>
      <c r="C99" s="108" t="s">
        <v>150</v>
      </c>
      <c r="D99" s="98" t="s">
        <v>44</v>
      </c>
      <c r="E99" s="108" t="s">
        <v>100</v>
      </c>
      <c r="F99" s="119"/>
      <c r="G99" s="109"/>
      <c r="H99" s="111"/>
      <c r="I99" s="98" t="s">
        <v>8</v>
      </c>
    </row>
    <row r="100" s="103" customFormat="1" ht="15" customHeight="1" spans="1:9">
      <c r="A100" s="119"/>
      <c r="B100" s="108" t="s">
        <v>126</v>
      </c>
      <c r="C100" s="98" t="s">
        <v>151</v>
      </c>
      <c r="D100" s="98" t="s">
        <v>44</v>
      </c>
      <c r="E100" s="98" t="s">
        <v>44</v>
      </c>
      <c r="F100" s="119"/>
      <c r="G100" s="109"/>
      <c r="H100" s="111"/>
      <c r="I100" s="98" t="s">
        <v>8</v>
      </c>
    </row>
    <row r="101" s="103" customFormat="1" ht="15" customHeight="1" spans="1:9">
      <c r="A101" s="119">
        <v>54</v>
      </c>
      <c r="B101" s="108" t="s">
        <v>126</v>
      </c>
      <c r="C101" s="108" t="s">
        <v>152</v>
      </c>
      <c r="D101" s="98" t="s">
        <v>40</v>
      </c>
      <c r="E101" s="98" t="s">
        <v>41</v>
      </c>
      <c r="F101" s="119">
        <v>2</v>
      </c>
      <c r="G101" s="110">
        <v>590</v>
      </c>
      <c r="H101" s="111" t="s">
        <v>42</v>
      </c>
      <c r="I101" s="98" t="s">
        <v>8</v>
      </c>
    </row>
    <row r="102" s="103" customFormat="1" ht="15" customHeight="1" spans="1:9">
      <c r="A102" s="119"/>
      <c r="B102" s="108" t="s">
        <v>126</v>
      </c>
      <c r="C102" s="108" t="s">
        <v>153</v>
      </c>
      <c r="D102" s="98" t="s">
        <v>44</v>
      </c>
      <c r="E102" s="98" t="s">
        <v>48</v>
      </c>
      <c r="F102" s="119"/>
      <c r="G102" s="109"/>
      <c r="H102" s="111"/>
      <c r="I102" s="98" t="s">
        <v>8</v>
      </c>
    </row>
    <row r="103" s="103" customFormat="1" ht="15" customHeight="1" spans="1:9">
      <c r="A103" s="119">
        <v>55</v>
      </c>
      <c r="B103" s="108" t="s">
        <v>126</v>
      </c>
      <c r="C103" s="108" t="s">
        <v>154</v>
      </c>
      <c r="D103" s="98" t="s">
        <v>40</v>
      </c>
      <c r="E103" s="98" t="s">
        <v>41</v>
      </c>
      <c r="F103" s="119">
        <v>1</v>
      </c>
      <c r="G103" s="110">
        <v>425</v>
      </c>
      <c r="H103" s="111" t="s">
        <v>42</v>
      </c>
      <c r="I103" s="98" t="s">
        <v>8</v>
      </c>
    </row>
    <row r="104" s="103" customFormat="1" ht="15" customHeight="1" spans="1:9">
      <c r="A104" s="119">
        <v>56</v>
      </c>
      <c r="B104" s="108" t="s">
        <v>126</v>
      </c>
      <c r="C104" s="108" t="s">
        <v>155</v>
      </c>
      <c r="D104" s="98" t="s">
        <v>44</v>
      </c>
      <c r="E104" s="98" t="s">
        <v>41</v>
      </c>
      <c r="F104" s="119">
        <v>1</v>
      </c>
      <c r="G104" s="110">
        <v>295</v>
      </c>
      <c r="H104" s="111" t="s">
        <v>56</v>
      </c>
      <c r="I104" s="98" t="s">
        <v>8</v>
      </c>
    </row>
    <row r="105" s="103" customFormat="1" ht="15" customHeight="1" spans="1:9">
      <c r="A105" s="119">
        <v>57</v>
      </c>
      <c r="B105" s="108" t="s">
        <v>126</v>
      </c>
      <c r="C105" s="120" t="s">
        <v>156</v>
      </c>
      <c r="D105" s="121" t="s">
        <v>40</v>
      </c>
      <c r="E105" s="98" t="s">
        <v>41</v>
      </c>
      <c r="F105" s="119">
        <v>1</v>
      </c>
      <c r="G105" s="110">
        <v>295</v>
      </c>
      <c r="H105" s="111" t="s">
        <v>42</v>
      </c>
      <c r="I105" s="98" t="s">
        <v>8</v>
      </c>
    </row>
    <row r="106" s="103" customFormat="1" ht="15" customHeight="1" spans="1:9">
      <c r="A106" s="119">
        <v>58</v>
      </c>
      <c r="B106" s="108" t="s">
        <v>126</v>
      </c>
      <c r="C106" s="120" t="s">
        <v>157</v>
      </c>
      <c r="D106" s="121" t="s">
        <v>40</v>
      </c>
      <c r="E106" s="98" t="s">
        <v>41</v>
      </c>
      <c r="F106" s="119">
        <v>1</v>
      </c>
      <c r="G106" s="110">
        <v>295</v>
      </c>
      <c r="H106" s="111" t="s">
        <v>56</v>
      </c>
      <c r="I106" s="98" t="s">
        <v>8</v>
      </c>
    </row>
    <row r="107" s="103" customFormat="1" ht="15" customHeight="1" spans="1:9">
      <c r="A107" s="119">
        <v>59</v>
      </c>
      <c r="B107" s="108" t="s">
        <v>126</v>
      </c>
      <c r="C107" s="122" t="s">
        <v>158</v>
      </c>
      <c r="D107" s="121" t="s">
        <v>40</v>
      </c>
      <c r="E107" s="98" t="s">
        <v>41</v>
      </c>
      <c r="F107" s="119">
        <v>1</v>
      </c>
      <c r="G107" s="110">
        <v>295</v>
      </c>
      <c r="H107" s="111" t="s">
        <v>56</v>
      </c>
      <c r="I107" s="98" t="s">
        <v>8</v>
      </c>
    </row>
    <row r="108" s="103" customFormat="1" ht="15" customHeight="1" spans="1:9">
      <c r="A108" s="119">
        <v>60</v>
      </c>
      <c r="B108" s="108" t="s">
        <v>159</v>
      </c>
      <c r="C108" s="109" t="s">
        <v>160</v>
      </c>
      <c r="D108" s="98" t="s">
        <v>44</v>
      </c>
      <c r="E108" s="98" t="s">
        <v>41</v>
      </c>
      <c r="F108" s="107">
        <v>4</v>
      </c>
      <c r="G108" s="110">
        <v>940</v>
      </c>
      <c r="H108" s="111" t="s">
        <v>42</v>
      </c>
      <c r="I108" s="98" t="s">
        <v>8</v>
      </c>
    </row>
    <row r="109" s="103" customFormat="1" ht="15" customHeight="1" spans="1:9">
      <c r="A109" s="107"/>
      <c r="B109" s="108" t="s">
        <v>159</v>
      </c>
      <c r="C109" s="98" t="s">
        <v>161</v>
      </c>
      <c r="D109" s="98" t="s">
        <v>40</v>
      </c>
      <c r="E109" s="109" t="s">
        <v>100</v>
      </c>
      <c r="F109" s="107"/>
      <c r="G109" s="109"/>
      <c r="H109" s="111"/>
      <c r="I109" s="98" t="s">
        <v>8</v>
      </c>
    </row>
    <row r="110" s="103" customFormat="1" ht="15" customHeight="1" spans="1:9">
      <c r="A110" s="107"/>
      <c r="B110" s="108" t="s">
        <v>159</v>
      </c>
      <c r="C110" s="98" t="s">
        <v>162</v>
      </c>
      <c r="D110" s="98" t="s">
        <v>40</v>
      </c>
      <c r="E110" s="98" t="s">
        <v>163</v>
      </c>
      <c r="F110" s="107"/>
      <c r="G110" s="109"/>
      <c r="H110" s="111"/>
      <c r="I110" s="98" t="s">
        <v>8</v>
      </c>
    </row>
    <row r="111" s="103" customFormat="1" ht="15" customHeight="1" spans="1:9">
      <c r="A111" s="107"/>
      <c r="B111" s="108" t="s">
        <v>159</v>
      </c>
      <c r="C111" s="98" t="s">
        <v>164</v>
      </c>
      <c r="D111" s="98" t="s">
        <v>44</v>
      </c>
      <c r="E111" s="109" t="s">
        <v>165</v>
      </c>
      <c r="F111" s="107"/>
      <c r="G111" s="109"/>
      <c r="H111" s="111"/>
      <c r="I111" s="98" t="s">
        <v>8</v>
      </c>
    </row>
    <row r="112" s="103" customFormat="1" ht="15" customHeight="1" spans="1:9">
      <c r="A112" s="107">
        <v>61</v>
      </c>
      <c r="B112" s="108" t="s">
        <v>159</v>
      </c>
      <c r="C112" s="109" t="s">
        <v>166</v>
      </c>
      <c r="D112" s="98" t="s">
        <v>40</v>
      </c>
      <c r="E112" s="98" t="s">
        <v>41</v>
      </c>
      <c r="F112" s="119">
        <v>2</v>
      </c>
      <c r="G112" s="110">
        <v>472</v>
      </c>
      <c r="H112" s="111" t="s">
        <v>42</v>
      </c>
      <c r="I112" s="98" t="s">
        <v>8</v>
      </c>
    </row>
    <row r="113" s="103" customFormat="1" ht="15" customHeight="1" spans="1:9">
      <c r="A113" s="107"/>
      <c r="B113" s="108" t="s">
        <v>159</v>
      </c>
      <c r="C113" s="109" t="s">
        <v>167</v>
      </c>
      <c r="D113" s="98" t="s">
        <v>44</v>
      </c>
      <c r="E113" s="109" t="s">
        <v>100</v>
      </c>
      <c r="F113" s="119"/>
      <c r="G113" s="109"/>
      <c r="H113" s="111"/>
      <c r="I113" s="98" t="s">
        <v>8</v>
      </c>
    </row>
    <row r="114" s="103" customFormat="1" ht="15" customHeight="1" spans="1:9">
      <c r="A114" s="107">
        <v>62</v>
      </c>
      <c r="B114" s="108" t="s">
        <v>159</v>
      </c>
      <c r="C114" s="109" t="s">
        <v>168</v>
      </c>
      <c r="D114" s="98" t="s">
        <v>40</v>
      </c>
      <c r="E114" s="98" t="s">
        <v>41</v>
      </c>
      <c r="F114" s="119">
        <v>2</v>
      </c>
      <c r="G114" s="110">
        <v>602</v>
      </c>
      <c r="H114" s="111" t="s">
        <v>42</v>
      </c>
      <c r="I114" s="98" t="s">
        <v>8</v>
      </c>
    </row>
    <row r="115" s="103" customFormat="1" ht="15" customHeight="1" spans="1:9">
      <c r="A115" s="107"/>
      <c r="B115" s="108" t="s">
        <v>159</v>
      </c>
      <c r="C115" s="109" t="s">
        <v>169</v>
      </c>
      <c r="D115" s="98" t="s">
        <v>44</v>
      </c>
      <c r="E115" s="109" t="s">
        <v>100</v>
      </c>
      <c r="F115" s="119"/>
      <c r="G115" s="109"/>
      <c r="H115" s="111"/>
      <c r="I115" s="98" t="s">
        <v>8</v>
      </c>
    </row>
    <row r="116" s="103" customFormat="1" ht="15" customHeight="1" spans="1:9">
      <c r="A116" s="107">
        <v>63</v>
      </c>
      <c r="B116" s="108" t="s">
        <v>159</v>
      </c>
      <c r="C116" s="109" t="s">
        <v>170</v>
      </c>
      <c r="D116" s="98" t="s">
        <v>40</v>
      </c>
      <c r="E116" s="98" t="s">
        <v>41</v>
      </c>
      <c r="F116" s="119">
        <v>1</v>
      </c>
      <c r="G116" s="110">
        <v>255</v>
      </c>
      <c r="H116" s="111" t="s">
        <v>42</v>
      </c>
      <c r="I116" s="98" t="s">
        <v>8</v>
      </c>
    </row>
    <row r="117" s="103" customFormat="1" ht="15" customHeight="1" spans="1:9">
      <c r="A117" s="107">
        <v>64</v>
      </c>
      <c r="B117" s="108" t="s">
        <v>159</v>
      </c>
      <c r="C117" s="108" t="s">
        <v>171</v>
      </c>
      <c r="D117" s="98" t="s">
        <v>44</v>
      </c>
      <c r="E117" s="98" t="s">
        <v>41</v>
      </c>
      <c r="F117" s="107">
        <v>1</v>
      </c>
      <c r="G117" s="110">
        <v>235</v>
      </c>
      <c r="H117" s="111" t="s">
        <v>42</v>
      </c>
      <c r="I117" s="98" t="s">
        <v>8</v>
      </c>
    </row>
    <row r="118" s="103" customFormat="1" ht="15" customHeight="1" spans="1:9">
      <c r="A118" s="107">
        <v>65</v>
      </c>
      <c r="B118" s="108" t="s">
        <v>159</v>
      </c>
      <c r="C118" s="108" t="s">
        <v>172</v>
      </c>
      <c r="D118" s="98" t="s">
        <v>44</v>
      </c>
      <c r="E118" s="98" t="s">
        <v>41</v>
      </c>
      <c r="F118" s="119">
        <v>1</v>
      </c>
      <c r="G118" s="110">
        <v>295</v>
      </c>
      <c r="H118" s="111" t="s">
        <v>42</v>
      </c>
      <c r="I118" s="98" t="s">
        <v>8</v>
      </c>
    </row>
    <row r="119" s="103" customFormat="1" ht="15" customHeight="1" spans="1:9">
      <c r="A119" s="107">
        <v>66</v>
      </c>
      <c r="B119" s="108" t="s">
        <v>159</v>
      </c>
      <c r="C119" s="108" t="s">
        <v>173</v>
      </c>
      <c r="D119" s="98" t="s">
        <v>40</v>
      </c>
      <c r="E119" s="98" t="s">
        <v>41</v>
      </c>
      <c r="F119" s="119">
        <v>2</v>
      </c>
      <c r="G119" s="110">
        <v>510</v>
      </c>
      <c r="H119" s="111" t="s">
        <v>42</v>
      </c>
      <c r="I119" s="98" t="s">
        <v>8</v>
      </c>
    </row>
    <row r="120" s="103" customFormat="1" ht="15" customHeight="1" spans="1:9">
      <c r="A120" s="107"/>
      <c r="B120" s="108" t="s">
        <v>159</v>
      </c>
      <c r="C120" s="98" t="s">
        <v>174</v>
      </c>
      <c r="D120" s="98" t="s">
        <v>44</v>
      </c>
      <c r="E120" s="98" t="s">
        <v>100</v>
      </c>
      <c r="F120" s="119"/>
      <c r="G120" s="109"/>
      <c r="H120" s="111"/>
      <c r="I120" s="98" t="s">
        <v>8</v>
      </c>
    </row>
    <row r="121" s="103" customFormat="1" ht="15" customHeight="1" spans="1:9">
      <c r="A121" s="107">
        <v>67</v>
      </c>
      <c r="B121" s="108" t="s">
        <v>159</v>
      </c>
      <c r="C121" s="108" t="s">
        <v>175</v>
      </c>
      <c r="D121" s="98" t="s">
        <v>40</v>
      </c>
      <c r="E121" s="98" t="s">
        <v>41</v>
      </c>
      <c r="F121" s="119">
        <v>1</v>
      </c>
      <c r="G121" s="110">
        <v>295</v>
      </c>
      <c r="H121" s="111" t="s">
        <v>42</v>
      </c>
      <c r="I121" s="98" t="s">
        <v>8</v>
      </c>
    </row>
    <row r="122" s="103" customFormat="1" ht="15" customHeight="1" spans="1:9">
      <c r="A122" s="107">
        <v>68</v>
      </c>
      <c r="B122" s="108" t="s">
        <v>159</v>
      </c>
      <c r="C122" s="108" t="s">
        <v>176</v>
      </c>
      <c r="D122" s="98" t="s">
        <v>40</v>
      </c>
      <c r="E122" s="98" t="s">
        <v>41</v>
      </c>
      <c r="F122" s="107">
        <v>1</v>
      </c>
      <c r="G122" s="110">
        <v>255</v>
      </c>
      <c r="H122" s="111" t="s">
        <v>42</v>
      </c>
      <c r="I122" s="98" t="s">
        <v>8</v>
      </c>
    </row>
    <row r="123" s="103" customFormat="1" ht="15" customHeight="1" spans="1:9">
      <c r="A123" s="107">
        <v>69</v>
      </c>
      <c r="B123" s="108" t="s">
        <v>159</v>
      </c>
      <c r="C123" s="108" t="s">
        <v>177</v>
      </c>
      <c r="D123" s="98" t="s">
        <v>40</v>
      </c>
      <c r="E123" s="98" t="s">
        <v>41</v>
      </c>
      <c r="F123" s="119">
        <v>2</v>
      </c>
      <c r="G123" s="110">
        <v>512</v>
      </c>
      <c r="H123" s="111" t="s">
        <v>42</v>
      </c>
      <c r="I123" s="98" t="s">
        <v>8</v>
      </c>
    </row>
    <row r="124" s="103" customFormat="1" ht="15" customHeight="1" spans="1:9">
      <c r="A124" s="107"/>
      <c r="B124" s="108" t="s">
        <v>159</v>
      </c>
      <c r="C124" s="108" t="s">
        <v>178</v>
      </c>
      <c r="D124" s="98" t="s">
        <v>44</v>
      </c>
      <c r="E124" s="108" t="s">
        <v>100</v>
      </c>
      <c r="F124" s="119"/>
      <c r="G124" s="109"/>
      <c r="H124" s="111"/>
      <c r="I124" s="98" t="s">
        <v>8</v>
      </c>
    </row>
    <row r="125" s="103" customFormat="1" ht="15" customHeight="1" spans="1:9">
      <c r="A125" s="107">
        <v>70</v>
      </c>
      <c r="B125" s="108" t="s">
        <v>159</v>
      </c>
      <c r="C125" s="108" t="s">
        <v>179</v>
      </c>
      <c r="D125" s="98" t="s">
        <v>40</v>
      </c>
      <c r="E125" s="98" t="s">
        <v>41</v>
      </c>
      <c r="F125" s="107">
        <v>1</v>
      </c>
      <c r="G125" s="110">
        <v>450</v>
      </c>
      <c r="H125" s="111" t="s">
        <v>42</v>
      </c>
      <c r="I125" s="98" t="s">
        <v>7</v>
      </c>
    </row>
    <row r="126" s="103" customFormat="1" ht="15" customHeight="1" spans="1:9">
      <c r="A126" s="107">
        <v>71</v>
      </c>
      <c r="B126" s="108" t="s">
        <v>159</v>
      </c>
      <c r="C126" s="108" t="s">
        <v>180</v>
      </c>
      <c r="D126" s="98" t="s">
        <v>40</v>
      </c>
      <c r="E126" s="98" t="s">
        <v>41</v>
      </c>
      <c r="F126" s="119">
        <v>2</v>
      </c>
      <c r="G126" s="110">
        <v>510</v>
      </c>
      <c r="H126" s="111" t="s">
        <v>42</v>
      </c>
      <c r="I126" s="98" t="s">
        <v>8</v>
      </c>
    </row>
    <row r="127" s="103" customFormat="1" ht="15" customHeight="1" spans="1:9">
      <c r="A127" s="107"/>
      <c r="B127" s="108" t="s">
        <v>159</v>
      </c>
      <c r="C127" s="108" t="s">
        <v>181</v>
      </c>
      <c r="D127" s="98" t="s">
        <v>44</v>
      </c>
      <c r="E127" s="108" t="s">
        <v>100</v>
      </c>
      <c r="F127" s="119"/>
      <c r="G127" s="109"/>
      <c r="H127" s="111"/>
      <c r="I127" s="98" t="s">
        <v>8</v>
      </c>
    </row>
    <row r="128" s="103" customFormat="1" ht="15" customHeight="1" spans="1:9">
      <c r="A128" s="107">
        <v>72</v>
      </c>
      <c r="B128" s="108" t="s">
        <v>159</v>
      </c>
      <c r="C128" s="108" t="s">
        <v>182</v>
      </c>
      <c r="D128" s="98" t="s">
        <v>40</v>
      </c>
      <c r="E128" s="98" t="s">
        <v>41</v>
      </c>
      <c r="F128" s="107">
        <v>1</v>
      </c>
      <c r="G128" s="110">
        <v>450</v>
      </c>
      <c r="H128" s="111" t="s">
        <v>56</v>
      </c>
      <c r="I128" s="98" t="s">
        <v>7</v>
      </c>
    </row>
    <row r="129" s="103" customFormat="1" ht="15" customHeight="1" spans="1:9">
      <c r="A129" s="107">
        <v>73</v>
      </c>
      <c r="B129" s="108" t="s">
        <v>159</v>
      </c>
      <c r="C129" s="98" t="s">
        <v>183</v>
      </c>
      <c r="D129" s="98" t="s">
        <v>44</v>
      </c>
      <c r="E129" s="98" t="s">
        <v>41</v>
      </c>
      <c r="F129" s="119">
        <v>2</v>
      </c>
      <c r="G129" s="110">
        <v>470</v>
      </c>
      <c r="H129" s="111" t="s">
        <v>42</v>
      </c>
      <c r="I129" s="98" t="s">
        <v>8</v>
      </c>
    </row>
    <row r="130" s="103" customFormat="1" ht="15" customHeight="1" spans="1:9">
      <c r="A130" s="107"/>
      <c r="B130" s="108" t="s">
        <v>159</v>
      </c>
      <c r="C130" s="98" t="s">
        <v>184</v>
      </c>
      <c r="D130" s="108" t="s">
        <v>44</v>
      </c>
      <c r="E130" s="98" t="s">
        <v>165</v>
      </c>
      <c r="F130" s="119"/>
      <c r="G130" s="109"/>
      <c r="H130" s="111"/>
      <c r="I130" s="98" t="s">
        <v>8</v>
      </c>
    </row>
    <row r="131" s="103" customFormat="1" ht="15" customHeight="1" spans="1:9">
      <c r="A131" s="107">
        <v>74</v>
      </c>
      <c r="B131" s="108" t="s">
        <v>159</v>
      </c>
      <c r="C131" s="98" t="s">
        <v>185</v>
      </c>
      <c r="D131" s="98" t="s">
        <v>44</v>
      </c>
      <c r="E131" s="98" t="s">
        <v>41</v>
      </c>
      <c r="F131" s="119">
        <v>1</v>
      </c>
      <c r="G131" s="110">
        <v>295</v>
      </c>
      <c r="H131" s="111" t="s">
        <v>42</v>
      </c>
      <c r="I131" s="98" t="s">
        <v>8</v>
      </c>
    </row>
    <row r="132" s="103" customFormat="1" ht="15" customHeight="1" spans="1:9">
      <c r="A132" s="107">
        <v>75</v>
      </c>
      <c r="B132" s="108" t="s">
        <v>159</v>
      </c>
      <c r="C132" s="98" t="s">
        <v>186</v>
      </c>
      <c r="D132" s="98" t="s">
        <v>44</v>
      </c>
      <c r="E132" s="98" t="s">
        <v>41</v>
      </c>
      <c r="F132" s="119">
        <v>1</v>
      </c>
      <c r="G132" s="110">
        <v>295</v>
      </c>
      <c r="H132" s="111" t="s">
        <v>42</v>
      </c>
      <c r="I132" s="98" t="s">
        <v>8</v>
      </c>
    </row>
    <row r="133" s="103" customFormat="1" ht="15" customHeight="1" spans="1:9">
      <c r="A133" s="107">
        <v>76</v>
      </c>
      <c r="B133" s="108" t="s">
        <v>159</v>
      </c>
      <c r="C133" s="98" t="s">
        <v>187</v>
      </c>
      <c r="D133" s="98" t="s">
        <v>44</v>
      </c>
      <c r="E133" s="98" t="s">
        <v>41</v>
      </c>
      <c r="F133" s="119">
        <v>3</v>
      </c>
      <c r="G133" s="110">
        <v>708</v>
      </c>
      <c r="H133" s="111" t="s">
        <v>42</v>
      </c>
      <c r="I133" s="98" t="s">
        <v>8</v>
      </c>
    </row>
    <row r="134" s="103" customFormat="1" ht="15" customHeight="1" spans="1:9">
      <c r="A134" s="107"/>
      <c r="B134" s="108" t="s">
        <v>159</v>
      </c>
      <c r="C134" s="98" t="s">
        <v>188</v>
      </c>
      <c r="D134" s="98" t="s">
        <v>44</v>
      </c>
      <c r="E134" s="98" t="s">
        <v>165</v>
      </c>
      <c r="F134" s="119"/>
      <c r="G134" s="109"/>
      <c r="H134" s="111"/>
      <c r="I134" s="98" t="s">
        <v>8</v>
      </c>
    </row>
    <row r="135" s="103" customFormat="1" ht="15" customHeight="1" spans="1:9">
      <c r="A135" s="107"/>
      <c r="B135" s="108" t="s">
        <v>159</v>
      </c>
      <c r="C135" s="98" t="s">
        <v>189</v>
      </c>
      <c r="D135" s="98" t="s">
        <v>44</v>
      </c>
      <c r="E135" s="98" t="s">
        <v>165</v>
      </c>
      <c r="F135" s="119"/>
      <c r="G135" s="109"/>
      <c r="H135" s="111"/>
      <c r="I135" s="98" t="s">
        <v>8</v>
      </c>
    </row>
    <row r="136" s="103" customFormat="1" ht="15" customHeight="1" spans="1:9">
      <c r="A136" s="107">
        <v>77</v>
      </c>
      <c r="B136" s="108" t="s">
        <v>159</v>
      </c>
      <c r="C136" s="98" t="s">
        <v>190</v>
      </c>
      <c r="D136" s="98" t="s">
        <v>44</v>
      </c>
      <c r="E136" s="98" t="s">
        <v>41</v>
      </c>
      <c r="F136" s="119">
        <v>2</v>
      </c>
      <c r="G136" s="110">
        <v>470</v>
      </c>
      <c r="H136" s="111" t="s">
        <v>56</v>
      </c>
      <c r="I136" s="98" t="s">
        <v>8</v>
      </c>
    </row>
    <row r="137" s="103" customFormat="1" ht="15" customHeight="1" spans="1:9">
      <c r="A137" s="107"/>
      <c r="B137" s="108" t="s">
        <v>159</v>
      </c>
      <c r="C137" s="98" t="s">
        <v>191</v>
      </c>
      <c r="D137" s="98" t="s">
        <v>40</v>
      </c>
      <c r="E137" s="98" t="s">
        <v>100</v>
      </c>
      <c r="F137" s="119"/>
      <c r="G137" s="109"/>
      <c r="H137" s="111"/>
      <c r="I137" s="98" t="s">
        <v>8</v>
      </c>
    </row>
    <row r="138" s="103" customFormat="1" ht="15" customHeight="1" spans="1:9">
      <c r="A138" s="107">
        <v>78</v>
      </c>
      <c r="B138" s="108" t="s">
        <v>159</v>
      </c>
      <c r="C138" s="98" t="s">
        <v>192</v>
      </c>
      <c r="D138" s="98" t="s">
        <v>40</v>
      </c>
      <c r="E138" s="98" t="s">
        <v>41</v>
      </c>
      <c r="F138" s="119">
        <v>1</v>
      </c>
      <c r="G138" s="110">
        <v>296</v>
      </c>
      <c r="H138" s="111" t="s">
        <v>42</v>
      </c>
      <c r="I138" s="98" t="s">
        <v>8</v>
      </c>
    </row>
    <row r="139" s="103" customFormat="1" ht="15" customHeight="1" spans="1:9">
      <c r="A139" s="107">
        <v>79</v>
      </c>
      <c r="B139" s="108" t="s">
        <v>159</v>
      </c>
      <c r="C139" s="98" t="s">
        <v>193</v>
      </c>
      <c r="D139" s="98" t="s">
        <v>40</v>
      </c>
      <c r="E139" s="98" t="s">
        <v>41</v>
      </c>
      <c r="F139" s="119">
        <v>2</v>
      </c>
      <c r="G139" s="110">
        <v>476</v>
      </c>
      <c r="H139" s="111" t="s">
        <v>42</v>
      </c>
      <c r="I139" s="98" t="s">
        <v>8</v>
      </c>
    </row>
    <row r="140" s="103" customFormat="1" ht="15" customHeight="1" spans="1:9">
      <c r="A140" s="107"/>
      <c r="B140" s="108" t="s">
        <v>159</v>
      </c>
      <c r="C140" s="98" t="s">
        <v>194</v>
      </c>
      <c r="D140" s="98" t="s">
        <v>44</v>
      </c>
      <c r="E140" s="98" t="s">
        <v>100</v>
      </c>
      <c r="F140" s="119"/>
      <c r="G140" s="109"/>
      <c r="H140" s="111"/>
      <c r="I140" s="98" t="s">
        <v>8</v>
      </c>
    </row>
    <row r="141" s="103" customFormat="1" ht="15" customHeight="1" spans="1:9">
      <c r="A141" s="107">
        <v>80</v>
      </c>
      <c r="B141" s="108" t="s">
        <v>159</v>
      </c>
      <c r="C141" s="98" t="s">
        <v>195</v>
      </c>
      <c r="D141" s="98" t="s">
        <v>40</v>
      </c>
      <c r="E141" s="98" t="s">
        <v>41</v>
      </c>
      <c r="F141" s="119">
        <v>3</v>
      </c>
      <c r="G141" s="110">
        <v>765</v>
      </c>
      <c r="H141" s="111" t="s">
        <v>42</v>
      </c>
      <c r="I141" s="98" t="s">
        <v>8</v>
      </c>
    </row>
    <row r="142" s="103" customFormat="1" ht="15" customHeight="1" spans="1:9">
      <c r="A142" s="107"/>
      <c r="B142" s="108" t="s">
        <v>159</v>
      </c>
      <c r="C142" s="98" t="s">
        <v>196</v>
      </c>
      <c r="D142" s="98" t="s">
        <v>44</v>
      </c>
      <c r="E142" s="98" t="s">
        <v>100</v>
      </c>
      <c r="F142" s="119"/>
      <c r="G142" s="109"/>
      <c r="H142" s="111"/>
      <c r="I142" s="98" t="s">
        <v>8</v>
      </c>
    </row>
    <row r="143" s="103" customFormat="1" ht="15" customHeight="1" spans="1:9">
      <c r="A143" s="107"/>
      <c r="B143" s="108" t="s">
        <v>159</v>
      </c>
      <c r="C143" s="98" t="s">
        <v>197</v>
      </c>
      <c r="D143" s="98" t="s">
        <v>40</v>
      </c>
      <c r="E143" s="98" t="s">
        <v>163</v>
      </c>
      <c r="F143" s="119"/>
      <c r="G143" s="109"/>
      <c r="H143" s="111"/>
      <c r="I143" s="98" t="s">
        <v>8</v>
      </c>
    </row>
    <row r="144" s="103" customFormat="1" ht="15" customHeight="1" spans="1:9">
      <c r="A144" s="107">
        <v>81</v>
      </c>
      <c r="B144" s="108" t="s">
        <v>159</v>
      </c>
      <c r="C144" s="98" t="s">
        <v>198</v>
      </c>
      <c r="D144" s="98" t="s">
        <v>40</v>
      </c>
      <c r="E144" s="98" t="s">
        <v>41</v>
      </c>
      <c r="F144" s="107">
        <v>2</v>
      </c>
      <c r="G144" s="110">
        <v>900</v>
      </c>
      <c r="H144" s="111" t="s">
        <v>42</v>
      </c>
      <c r="I144" s="98" t="s">
        <v>7</v>
      </c>
    </row>
    <row r="145" s="103" customFormat="1" ht="15" customHeight="1" spans="1:9">
      <c r="A145" s="107"/>
      <c r="B145" s="108" t="s">
        <v>159</v>
      </c>
      <c r="C145" s="98" t="s">
        <v>199</v>
      </c>
      <c r="D145" s="98" t="s">
        <v>44</v>
      </c>
      <c r="E145" s="98" t="s">
        <v>100</v>
      </c>
      <c r="F145" s="107"/>
      <c r="G145" s="109"/>
      <c r="H145" s="111"/>
      <c r="I145" s="98" t="s">
        <v>7</v>
      </c>
    </row>
    <row r="146" s="103" customFormat="1" ht="15" customHeight="1" spans="1:9">
      <c r="A146" s="98">
        <v>82</v>
      </c>
      <c r="B146" s="108" t="s">
        <v>159</v>
      </c>
      <c r="C146" s="108" t="s">
        <v>200</v>
      </c>
      <c r="D146" s="98" t="s">
        <v>44</v>
      </c>
      <c r="E146" s="98" t="s">
        <v>41</v>
      </c>
      <c r="F146" s="107">
        <v>4</v>
      </c>
      <c r="G146" s="110">
        <v>940</v>
      </c>
      <c r="H146" s="111" t="s">
        <v>56</v>
      </c>
      <c r="I146" s="98" t="s">
        <v>8</v>
      </c>
    </row>
    <row r="147" s="103" customFormat="1" ht="15" customHeight="1" spans="1:9">
      <c r="A147" s="98"/>
      <c r="B147" s="108" t="s">
        <v>159</v>
      </c>
      <c r="C147" s="98" t="s">
        <v>201</v>
      </c>
      <c r="D147" s="98" t="s">
        <v>40</v>
      </c>
      <c r="E147" s="98" t="s">
        <v>100</v>
      </c>
      <c r="F147" s="107"/>
      <c r="G147" s="109"/>
      <c r="H147" s="111"/>
      <c r="I147" s="98" t="s">
        <v>8</v>
      </c>
    </row>
    <row r="148" s="103" customFormat="1" ht="15" customHeight="1" spans="1:9">
      <c r="A148" s="98"/>
      <c r="B148" s="108" t="s">
        <v>159</v>
      </c>
      <c r="C148" s="98" t="s">
        <v>202</v>
      </c>
      <c r="D148" s="98" t="s">
        <v>44</v>
      </c>
      <c r="E148" s="98" t="s">
        <v>165</v>
      </c>
      <c r="F148" s="107"/>
      <c r="G148" s="109"/>
      <c r="H148" s="111"/>
      <c r="I148" s="98" t="s">
        <v>8</v>
      </c>
    </row>
    <row r="149" s="103" customFormat="1" ht="15" customHeight="1" spans="1:9">
      <c r="A149" s="98"/>
      <c r="B149" s="108" t="s">
        <v>159</v>
      </c>
      <c r="C149" s="98" t="s">
        <v>203</v>
      </c>
      <c r="D149" s="98" t="s">
        <v>44</v>
      </c>
      <c r="E149" s="98" t="s">
        <v>165</v>
      </c>
      <c r="F149" s="107"/>
      <c r="G149" s="109"/>
      <c r="H149" s="111"/>
      <c r="I149" s="98" t="s">
        <v>8</v>
      </c>
    </row>
    <row r="150" s="103" customFormat="1" ht="15" customHeight="1" spans="1:9">
      <c r="A150" s="98">
        <v>83</v>
      </c>
      <c r="B150" s="108" t="s">
        <v>159</v>
      </c>
      <c r="C150" s="108" t="s">
        <v>204</v>
      </c>
      <c r="D150" s="98" t="s">
        <v>44</v>
      </c>
      <c r="E150" s="98" t="s">
        <v>41</v>
      </c>
      <c r="F150" s="119">
        <v>1</v>
      </c>
      <c r="G150" s="110">
        <v>295</v>
      </c>
      <c r="H150" s="111" t="s">
        <v>42</v>
      </c>
      <c r="I150" s="98" t="s">
        <v>8</v>
      </c>
    </row>
    <row r="151" s="103" customFormat="1" ht="15" customHeight="1" spans="1:9">
      <c r="A151" s="98">
        <v>84</v>
      </c>
      <c r="B151" s="108" t="s">
        <v>159</v>
      </c>
      <c r="C151" s="108" t="s">
        <v>205</v>
      </c>
      <c r="D151" s="98" t="s">
        <v>44</v>
      </c>
      <c r="E151" s="98" t="s">
        <v>41</v>
      </c>
      <c r="F151" s="119">
        <v>1</v>
      </c>
      <c r="G151" s="110">
        <v>295</v>
      </c>
      <c r="H151" s="111" t="s">
        <v>56</v>
      </c>
      <c r="I151" s="98" t="s">
        <v>8</v>
      </c>
    </row>
    <row r="152" s="103" customFormat="1" ht="15" customHeight="1" spans="1:9">
      <c r="A152" s="98">
        <v>85</v>
      </c>
      <c r="B152" s="98" t="s">
        <v>206</v>
      </c>
      <c r="C152" s="98" t="s">
        <v>207</v>
      </c>
      <c r="D152" s="98" t="s">
        <v>40</v>
      </c>
      <c r="E152" s="98" t="s">
        <v>41</v>
      </c>
      <c r="F152" s="119">
        <v>1</v>
      </c>
      <c r="G152" s="110">
        <v>304</v>
      </c>
      <c r="H152" s="111" t="s">
        <v>56</v>
      </c>
      <c r="I152" s="98" t="s">
        <v>8</v>
      </c>
    </row>
    <row r="153" s="103" customFormat="1" ht="15" customHeight="1" spans="1:9">
      <c r="A153" s="98">
        <v>86</v>
      </c>
      <c r="B153" s="98" t="s">
        <v>206</v>
      </c>
      <c r="C153" s="98" t="s">
        <v>208</v>
      </c>
      <c r="D153" s="98" t="s">
        <v>40</v>
      </c>
      <c r="E153" s="98" t="s">
        <v>41</v>
      </c>
      <c r="F153" s="98">
        <v>1</v>
      </c>
      <c r="G153" s="110">
        <v>241</v>
      </c>
      <c r="H153" s="111" t="s">
        <v>56</v>
      </c>
      <c r="I153" s="98" t="s">
        <v>8</v>
      </c>
    </row>
    <row r="154" s="103" customFormat="1" ht="15" customHeight="1" spans="1:9">
      <c r="A154" s="98">
        <v>87</v>
      </c>
      <c r="B154" s="98" t="s">
        <v>206</v>
      </c>
      <c r="C154" s="98" t="s">
        <v>209</v>
      </c>
      <c r="D154" s="98" t="s">
        <v>40</v>
      </c>
      <c r="E154" s="98" t="s">
        <v>41</v>
      </c>
      <c r="F154" s="98">
        <v>1</v>
      </c>
      <c r="G154" s="110">
        <v>255</v>
      </c>
      <c r="H154" s="111" t="s">
        <v>42</v>
      </c>
      <c r="I154" s="98" t="s">
        <v>8</v>
      </c>
    </row>
    <row r="155" s="103" customFormat="1" ht="15" customHeight="1" spans="1:9">
      <c r="A155" s="98">
        <v>88</v>
      </c>
      <c r="B155" s="98" t="s">
        <v>206</v>
      </c>
      <c r="C155" s="98" t="s">
        <v>210</v>
      </c>
      <c r="D155" s="98" t="s">
        <v>44</v>
      </c>
      <c r="E155" s="98" t="s">
        <v>41</v>
      </c>
      <c r="F155" s="119">
        <v>2</v>
      </c>
      <c r="G155" s="110">
        <v>606</v>
      </c>
      <c r="H155" s="111" t="s">
        <v>42</v>
      </c>
      <c r="I155" s="98" t="s">
        <v>8</v>
      </c>
    </row>
    <row r="156" s="103" customFormat="1" ht="15" customHeight="1" spans="1:9">
      <c r="A156" s="98"/>
      <c r="B156" s="98" t="s">
        <v>206</v>
      </c>
      <c r="C156" s="98" t="s">
        <v>211</v>
      </c>
      <c r="D156" s="98" t="s">
        <v>40</v>
      </c>
      <c r="E156" s="98" t="s">
        <v>212</v>
      </c>
      <c r="F156" s="119"/>
      <c r="G156" s="109"/>
      <c r="H156" s="111"/>
      <c r="I156" s="98" t="s">
        <v>8</v>
      </c>
    </row>
    <row r="157" s="103" customFormat="1" ht="15" customHeight="1" spans="1:9">
      <c r="A157" s="98">
        <v>89</v>
      </c>
      <c r="B157" s="98" t="s">
        <v>206</v>
      </c>
      <c r="C157" s="98" t="s">
        <v>213</v>
      </c>
      <c r="D157" s="98" t="s">
        <v>40</v>
      </c>
      <c r="E157" s="98" t="s">
        <v>41</v>
      </c>
      <c r="F157" s="119">
        <v>1</v>
      </c>
      <c r="G157" s="110">
        <v>305</v>
      </c>
      <c r="H157" s="111" t="s">
        <v>42</v>
      </c>
      <c r="I157" s="98" t="s">
        <v>8</v>
      </c>
    </row>
    <row r="158" s="103" customFormat="1" ht="15" customHeight="1" spans="1:9">
      <c r="A158" s="98">
        <v>90</v>
      </c>
      <c r="B158" s="98" t="s">
        <v>206</v>
      </c>
      <c r="C158" s="98" t="s">
        <v>214</v>
      </c>
      <c r="D158" s="98" t="s">
        <v>44</v>
      </c>
      <c r="E158" s="98" t="s">
        <v>41</v>
      </c>
      <c r="F158" s="119">
        <v>1</v>
      </c>
      <c r="G158" s="110">
        <v>431</v>
      </c>
      <c r="H158" s="111" t="s">
        <v>42</v>
      </c>
      <c r="I158" s="98" t="s">
        <v>8</v>
      </c>
    </row>
    <row r="159" s="103" customFormat="1" ht="15" customHeight="1" spans="1:9">
      <c r="A159" s="98">
        <v>91</v>
      </c>
      <c r="B159" s="98" t="s">
        <v>206</v>
      </c>
      <c r="C159" s="98" t="s">
        <v>215</v>
      </c>
      <c r="D159" s="98" t="s">
        <v>44</v>
      </c>
      <c r="E159" s="98" t="s">
        <v>41</v>
      </c>
      <c r="F159" s="119">
        <v>1</v>
      </c>
      <c r="G159" s="110">
        <v>297</v>
      </c>
      <c r="H159" s="111" t="s">
        <v>42</v>
      </c>
      <c r="I159" s="98" t="s">
        <v>8</v>
      </c>
    </row>
    <row r="160" s="103" customFormat="1" ht="15" customHeight="1" spans="1:9">
      <c r="A160" s="98">
        <v>92</v>
      </c>
      <c r="B160" s="98" t="s">
        <v>206</v>
      </c>
      <c r="C160" s="98" t="s">
        <v>216</v>
      </c>
      <c r="D160" s="98" t="s">
        <v>40</v>
      </c>
      <c r="E160" s="98" t="s">
        <v>41</v>
      </c>
      <c r="F160" s="119">
        <v>1</v>
      </c>
      <c r="G160" s="110">
        <v>296</v>
      </c>
      <c r="H160" s="111" t="s">
        <v>42</v>
      </c>
      <c r="I160" s="98" t="s">
        <v>8</v>
      </c>
    </row>
    <row r="161" s="103" customFormat="1" ht="15" customHeight="1" spans="1:9">
      <c r="A161" s="98">
        <v>93</v>
      </c>
      <c r="B161" s="98" t="s">
        <v>206</v>
      </c>
      <c r="C161" s="98" t="s">
        <v>217</v>
      </c>
      <c r="D161" s="98" t="s">
        <v>40</v>
      </c>
      <c r="E161" s="98" t="s">
        <v>41</v>
      </c>
      <c r="F161" s="98">
        <v>3</v>
      </c>
      <c r="G161" s="110">
        <v>873</v>
      </c>
      <c r="H161" s="111" t="s">
        <v>42</v>
      </c>
      <c r="I161" s="98" t="s">
        <v>8</v>
      </c>
    </row>
    <row r="162" s="103" customFormat="1" ht="15" customHeight="1" spans="1:9">
      <c r="A162" s="98"/>
      <c r="B162" s="98" t="s">
        <v>206</v>
      </c>
      <c r="C162" s="98" t="s">
        <v>218</v>
      </c>
      <c r="D162" s="98" t="s">
        <v>44</v>
      </c>
      <c r="E162" s="98" t="s">
        <v>45</v>
      </c>
      <c r="F162" s="98"/>
      <c r="G162" s="109"/>
      <c r="H162" s="111"/>
      <c r="I162" s="98" t="s">
        <v>8</v>
      </c>
    </row>
    <row r="163" s="103" customFormat="1" ht="15" customHeight="1" spans="1:9">
      <c r="A163" s="98"/>
      <c r="B163" s="98" t="s">
        <v>206</v>
      </c>
      <c r="C163" s="98" t="s">
        <v>219</v>
      </c>
      <c r="D163" s="98" t="s">
        <v>40</v>
      </c>
      <c r="E163" s="98" t="s">
        <v>50</v>
      </c>
      <c r="F163" s="98"/>
      <c r="G163" s="109"/>
      <c r="H163" s="111"/>
      <c r="I163" s="98" t="s">
        <v>8</v>
      </c>
    </row>
    <row r="164" s="103" customFormat="1" ht="15" customHeight="1" spans="1:9">
      <c r="A164" s="98">
        <v>94</v>
      </c>
      <c r="B164" s="98" t="s">
        <v>206</v>
      </c>
      <c r="C164" s="98" t="s">
        <v>220</v>
      </c>
      <c r="D164" s="98" t="s">
        <v>44</v>
      </c>
      <c r="E164" s="98" t="s">
        <v>41</v>
      </c>
      <c r="F164" s="119">
        <v>2</v>
      </c>
      <c r="G164" s="110">
        <v>602</v>
      </c>
      <c r="H164" s="111" t="s">
        <v>56</v>
      </c>
      <c r="I164" s="98" t="s">
        <v>8</v>
      </c>
    </row>
    <row r="165" s="103" customFormat="1" ht="15" customHeight="1" spans="1:9">
      <c r="A165" s="98"/>
      <c r="B165" s="98" t="s">
        <v>206</v>
      </c>
      <c r="C165" s="98" t="s">
        <v>221</v>
      </c>
      <c r="D165" s="98" t="s">
        <v>44</v>
      </c>
      <c r="E165" s="98" t="s">
        <v>44</v>
      </c>
      <c r="F165" s="119"/>
      <c r="G165" s="109"/>
      <c r="H165" s="111"/>
      <c r="I165" s="98" t="s">
        <v>8</v>
      </c>
    </row>
    <row r="166" s="103" customFormat="1" ht="15" customHeight="1" spans="1:9">
      <c r="A166" s="98">
        <v>95</v>
      </c>
      <c r="B166" s="98" t="s">
        <v>206</v>
      </c>
      <c r="C166" s="98" t="s">
        <v>222</v>
      </c>
      <c r="D166" s="98" t="s">
        <v>40</v>
      </c>
      <c r="E166" s="98" t="s">
        <v>41</v>
      </c>
      <c r="F166" s="119">
        <v>1</v>
      </c>
      <c r="G166" s="110">
        <v>302</v>
      </c>
      <c r="H166" s="111" t="s">
        <v>42</v>
      </c>
      <c r="I166" s="98" t="s">
        <v>8</v>
      </c>
    </row>
    <row r="167" s="103" customFormat="1" ht="15" customHeight="1" spans="1:9">
      <c r="A167" s="98">
        <v>96</v>
      </c>
      <c r="B167" s="98" t="s">
        <v>206</v>
      </c>
      <c r="C167" s="98" t="s">
        <v>223</v>
      </c>
      <c r="D167" s="98" t="s">
        <v>40</v>
      </c>
      <c r="E167" s="98" t="s">
        <v>41</v>
      </c>
      <c r="F167" s="119">
        <v>3</v>
      </c>
      <c r="G167" s="110">
        <v>771</v>
      </c>
      <c r="H167" s="111" t="s">
        <v>42</v>
      </c>
      <c r="I167" s="98" t="s">
        <v>8</v>
      </c>
    </row>
    <row r="168" s="103" customFormat="1" ht="15" customHeight="1" spans="1:9">
      <c r="A168" s="98"/>
      <c r="B168" s="98" t="s">
        <v>206</v>
      </c>
      <c r="C168" s="98" t="s">
        <v>224</v>
      </c>
      <c r="D168" s="98" t="s">
        <v>44</v>
      </c>
      <c r="E168" s="98" t="s">
        <v>45</v>
      </c>
      <c r="F168" s="119"/>
      <c r="G168" s="109"/>
      <c r="H168" s="111"/>
      <c r="I168" s="98" t="s">
        <v>8</v>
      </c>
    </row>
    <row r="169" s="103" customFormat="1" ht="15" customHeight="1" spans="1:9">
      <c r="A169" s="98"/>
      <c r="B169" s="98" t="s">
        <v>206</v>
      </c>
      <c r="C169" s="98" t="s">
        <v>225</v>
      </c>
      <c r="D169" s="98" t="s">
        <v>40</v>
      </c>
      <c r="E169" s="98" t="s">
        <v>124</v>
      </c>
      <c r="F169" s="119"/>
      <c r="G169" s="109"/>
      <c r="H169" s="111"/>
      <c r="I169" s="98" t="s">
        <v>8</v>
      </c>
    </row>
    <row r="170" s="103" customFormat="1" ht="15" customHeight="1" spans="1:9">
      <c r="A170" s="98">
        <v>97</v>
      </c>
      <c r="B170" s="98" t="s">
        <v>206</v>
      </c>
      <c r="C170" s="98" t="s">
        <v>226</v>
      </c>
      <c r="D170" s="98" t="s">
        <v>40</v>
      </c>
      <c r="E170" s="98" t="s">
        <v>41</v>
      </c>
      <c r="F170" s="119">
        <v>1</v>
      </c>
      <c r="G170" s="110">
        <v>299</v>
      </c>
      <c r="H170" s="111" t="s">
        <v>42</v>
      </c>
      <c r="I170" s="98" t="s">
        <v>8</v>
      </c>
    </row>
    <row r="171" s="103" customFormat="1" ht="15" customHeight="1" spans="1:9">
      <c r="A171" s="98">
        <v>98</v>
      </c>
      <c r="B171" s="98" t="s">
        <v>206</v>
      </c>
      <c r="C171" s="98" t="s">
        <v>227</v>
      </c>
      <c r="D171" s="98" t="s">
        <v>40</v>
      </c>
      <c r="E171" s="98" t="s">
        <v>41</v>
      </c>
      <c r="F171" s="119">
        <v>2</v>
      </c>
      <c r="G171" s="110">
        <v>596</v>
      </c>
      <c r="H171" s="111" t="s">
        <v>42</v>
      </c>
      <c r="I171" s="98" t="s">
        <v>8</v>
      </c>
    </row>
    <row r="172" s="103" customFormat="1" ht="15" customHeight="1" spans="1:9">
      <c r="A172" s="98"/>
      <c r="B172" s="98" t="s">
        <v>206</v>
      </c>
      <c r="C172" s="98" t="s">
        <v>228</v>
      </c>
      <c r="D172" s="98" t="s">
        <v>44</v>
      </c>
      <c r="E172" s="98" t="s">
        <v>48</v>
      </c>
      <c r="F172" s="119"/>
      <c r="G172" s="109"/>
      <c r="H172" s="111"/>
      <c r="I172" s="98" t="s">
        <v>8</v>
      </c>
    </row>
    <row r="173" s="103" customFormat="1" ht="15" customHeight="1" spans="1:9">
      <c r="A173" s="98">
        <v>99</v>
      </c>
      <c r="B173" s="98" t="s">
        <v>206</v>
      </c>
      <c r="C173" s="98" t="s">
        <v>229</v>
      </c>
      <c r="D173" s="98" t="s">
        <v>40</v>
      </c>
      <c r="E173" s="98" t="s">
        <v>41</v>
      </c>
      <c r="F173" s="98">
        <v>4</v>
      </c>
      <c r="G173" s="110">
        <v>1208</v>
      </c>
      <c r="H173" s="111" t="s">
        <v>56</v>
      </c>
      <c r="I173" s="98" t="s">
        <v>8</v>
      </c>
    </row>
    <row r="174" s="103" customFormat="1" ht="15" customHeight="1" spans="1:9">
      <c r="A174" s="98"/>
      <c r="B174" s="98" t="s">
        <v>206</v>
      </c>
      <c r="C174" s="98" t="s">
        <v>230</v>
      </c>
      <c r="D174" s="98" t="s">
        <v>44</v>
      </c>
      <c r="E174" s="98" t="s">
        <v>48</v>
      </c>
      <c r="F174" s="98"/>
      <c r="G174" s="109"/>
      <c r="H174" s="111"/>
      <c r="I174" s="98" t="s">
        <v>8</v>
      </c>
    </row>
    <row r="175" s="103" customFormat="1" ht="15" customHeight="1" spans="1:9">
      <c r="A175" s="98"/>
      <c r="B175" s="98" t="s">
        <v>206</v>
      </c>
      <c r="C175" s="98" t="s">
        <v>231</v>
      </c>
      <c r="D175" s="98" t="s">
        <v>40</v>
      </c>
      <c r="E175" s="98" t="s">
        <v>50</v>
      </c>
      <c r="F175" s="98"/>
      <c r="G175" s="109"/>
      <c r="H175" s="111"/>
      <c r="I175" s="98" t="s">
        <v>8</v>
      </c>
    </row>
    <row r="176" s="103" customFormat="1" ht="15" customHeight="1" spans="1:9">
      <c r="A176" s="98"/>
      <c r="B176" s="98" t="s">
        <v>206</v>
      </c>
      <c r="C176" s="98" t="s">
        <v>232</v>
      </c>
      <c r="D176" s="98" t="s">
        <v>44</v>
      </c>
      <c r="E176" s="98" t="s">
        <v>44</v>
      </c>
      <c r="F176" s="98"/>
      <c r="G176" s="109"/>
      <c r="H176" s="111"/>
      <c r="I176" s="98" t="s">
        <v>8</v>
      </c>
    </row>
    <row r="177" s="103" customFormat="1" ht="15" customHeight="1" spans="1:9">
      <c r="A177" s="98">
        <v>100</v>
      </c>
      <c r="B177" s="98" t="s">
        <v>206</v>
      </c>
      <c r="C177" s="98" t="s">
        <v>233</v>
      </c>
      <c r="D177" s="98" t="s">
        <v>40</v>
      </c>
      <c r="E177" s="98" t="s">
        <v>41</v>
      </c>
      <c r="F177" s="119">
        <v>1</v>
      </c>
      <c r="G177" s="110">
        <v>296</v>
      </c>
      <c r="H177" s="111" t="s">
        <v>56</v>
      </c>
      <c r="I177" s="98" t="s">
        <v>8</v>
      </c>
    </row>
    <row r="178" s="103" customFormat="1" ht="15" customHeight="1" spans="1:9">
      <c r="A178" s="98">
        <v>101</v>
      </c>
      <c r="B178" s="98" t="s">
        <v>206</v>
      </c>
      <c r="C178" s="119" t="s">
        <v>234</v>
      </c>
      <c r="D178" s="98" t="s">
        <v>40</v>
      </c>
      <c r="E178" s="98" t="s">
        <v>41</v>
      </c>
      <c r="F178" s="119">
        <v>1</v>
      </c>
      <c r="G178" s="110">
        <v>301</v>
      </c>
      <c r="H178" s="111" t="s">
        <v>56</v>
      </c>
      <c r="I178" s="98" t="s">
        <v>8</v>
      </c>
    </row>
    <row r="179" s="103" customFormat="1" ht="15" customHeight="1" spans="1:9">
      <c r="A179" s="98">
        <v>102</v>
      </c>
      <c r="B179" s="98" t="s">
        <v>206</v>
      </c>
      <c r="C179" s="98" t="s">
        <v>235</v>
      </c>
      <c r="D179" s="98" t="s">
        <v>44</v>
      </c>
      <c r="E179" s="98" t="s">
        <v>41</v>
      </c>
      <c r="F179" s="119">
        <v>1</v>
      </c>
      <c r="G179" s="110">
        <v>304</v>
      </c>
      <c r="H179" s="111" t="s">
        <v>56</v>
      </c>
      <c r="I179" s="98" t="s">
        <v>8</v>
      </c>
    </row>
    <row r="180" s="103" customFormat="1" ht="15" customHeight="1" spans="1:9">
      <c r="A180" s="98">
        <v>103</v>
      </c>
      <c r="B180" s="98" t="s">
        <v>206</v>
      </c>
      <c r="C180" s="98" t="s">
        <v>236</v>
      </c>
      <c r="D180" s="98" t="s">
        <v>44</v>
      </c>
      <c r="E180" s="98" t="s">
        <v>41</v>
      </c>
      <c r="F180" s="119">
        <v>1</v>
      </c>
      <c r="G180" s="110">
        <v>293</v>
      </c>
      <c r="H180" s="111" t="s">
        <v>42</v>
      </c>
      <c r="I180" s="98" t="s">
        <v>8</v>
      </c>
    </row>
    <row r="181" s="103" customFormat="1" ht="15" customHeight="1" spans="1:9">
      <c r="A181" s="98">
        <v>104</v>
      </c>
      <c r="B181" s="98" t="s">
        <v>206</v>
      </c>
      <c r="C181" s="98" t="s">
        <v>237</v>
      </c>
      <c r="D181" s="98" t="s">
        <v>44</v>
      </c>
      <c r="E181" s="98" t="s">
        <v>41</v>
      </c>
      <c r="F181" s="119">
        <v>1</v>
      </c>
      <c r="G181" s="110">
        <v>306</v>
      </c>
      <c r="H181" s="111" t="s">
        <v>42</v>
      </c>
      <c r="I181" s="98" t="s">
        <v>8</v>
      </c>
    </row>
    <row r="182" s="103" customFormat="1" ht="15" customHeight="1" spans="1:9">
      <c r="A182" s="98">
        <v>105</v>
      </c>
      <c r="B182" s="98" t="s">
        <v>238</v>
      </c>
      <c r="C182" s="108" t="s">
        <v>239</v>
      </c>
      <c r="D182" s="98" t="s">
        <v>40</v>
      </c>
      <c r="E182" s="98" t="s">
        <v>41</v>
      </c>
      <c r="F182" s="107">
        <v>2</v>
      </c>
      <c r="G182" s="110">
        <v>466</v>
      </c>
      <c r="H182" s="111" t="s">
        <v>56</v>
      </c>
      <c r="I182" s="98" t="s">
        <v>8</v>
      </c>
    </row>
    <row r="183" s="103" customFormat="1" ht="15" customHeight="1" spans="1:9">
      <c r="A183" s="98"/>
      <c r="B183" s="98" t="s">
        <v>238</v>
      </c>
      <c r="C183" s="108" t="s">
        <v>240</v>
      </c>
      <c r="D183" s="98" t="s">
        <v>44</v>
      </c>
      <c r="E183" s="98" t="s">
        <v>48</v>
      </c>
      <c r="F183" s="107"/>
      <c r="G183" s="109"/>
      <c r="H183" s="111"/>
      <c r="I183" s="98" t="s">
        <v>8</v>
      </c>
    </row>
    <row r="184" s="103" customFormat="1" ht="15" customHeight="1" spans="1:9">
      <c r="A184" s="98">
        <v>106</v>
      </c>
      <c r="B184" s="98" t="s">
        <v>238</v>
      </c>
      <c r="C184" s="108" t="s">
        <v>241</v>
      </c>
      <c r="D184" s="98" t="s">
        <v>40</v>
      </c>
      <c r="E184" s="98" t="s">
        <v>41</v>
      </c>
      <c r="F184" s="119">
        <v>2</v>
      </c>
      <c r="G184" s="110">
        <v>516</v>
      </c>
      <c r="H184" s="111" t="s">
        <v>42</v>
      </c>
      <c r="I184" s="98" t="s">
        <v>8</v>
      </c>
    </row>
    <row r="185" s="103" customFormat="1" ht="15" customHeight="1" spans="1:9">
      <c r="A185" s="111"/>
      <c r="B185" s="98" t="s">
        <v>238</v>
      </c>
      <c r="C185" s="108" t="s">
        <v>242</v>
      </c>
      <c r="D185" s="98" t="s">
        <v>44</v>
      </c>
      <c r="E185" s="98" t="s">
        <v>48</v>
      </c>
      <c r="F185" s="119"/>
      <c r="G185" s="109"/>
      <c r="H185" s="111"/>
      <c r="I185" s="98" t="s">
        <v>8</v>
      </c>
    </row>
    <row r="186" s="103" customFormat="1" ht="15" customHeight="1" spans="1:9">
      <c r="A186" s="98">
        <v>107</v>
      </c>
      <c r="B186" s="98" t="s">
        <v>238</v>
      </c>
      <c r="C186" s="98" t="s">
        <v>243</v>
      </c>
      <c r="D186" s="98" t="s">
        <v>40</v>
      </c>
      <c r="E186" s="98" t="s">
        <v>41</v>
      </c>
      <c r="F186" s="98">
        <v>1</v>
      </c>
      <c r="G186" s="110">
        <v>425</v>
      </c>
      <c r="H186" s="111" t="s">
        <v>56</v>
      </c>
      <c r="I186" s="98" t="s">
        <v>8</v>
      </c>
    </row>
    <row r="187" s="103" customFormat="1" ht="15" customHeight="1" spans="1:9">
      <c r="A187" s="98">
        <v>108</v>
      </c>
      <c r="B187" s="98" t="s">
        <v>238</v>
      </c>
      <c r="C187" s="98" t="s">
        <v>244</v>
      </c>
      <c r="D187" s="98" t="s">
        <v>40</v>
      </c>
      <c r="E187" s="98" t="s">
        <v>41</v>
      </c>
      <c r="F187" s="98">
        <v>4</v>
      </c>
      <c r="G187" s="110">
        <v>1708</v>
      </c>
      <c r="H187" s="111" t="s">
        <v>42</v>
      </c>
      <c r="I187" s="98" t="s">
        <v>8</v>
      </c>
    </row>
    <row r="188" s="103" customFormat="1" ht="15" customHeight="1" spans="1:9">
      <c r="A188" s="98"/>
      <c r="B188" s="98" t="s">
        <v>238</v>
      </c>
      <c r="C188" s="108" t="s">
        <v>245</v>
      </c>
      <c r="D188" s="98" t="s">
        <v>44</v>
      </c>
      <c r="E188" s="98" t="s">
        <v>48</v>
      </c>
      <c r="F188" s="98"/>
      <c r="G188" s="109"/>
      <c r="H188" s="111"/>
      <c r="I188" s="98" t="s">
        <v>8</v>
      </c>
    </row>
    <row r="189" s="103" customFormat="1" ht="15" customHeight="1" spans="1:9">
      <c r="A189" s="98"/>
      <c r="B189" s="98" t="s">
        <v>238</v>
      </c>
      <c r="C189" s="108" t="s">
        <v>246</v>
      </c>
      <c r="D189" s="98" t="s">
        <v>40</v>
      </c>
      <c r="E189" s="98" t="s">
        <v>163</v>
      </c>
      <c r="F189" s="98"/>
      <c r="G189" s="109"/>
      <c r="H189" s="111"/>
      <c r="I189" s="98" t="s">
        <v>8</v>
      </c>
    </row>
    <row r="190" s="103" customFormat="1" ht="15" customHeight="1" spans="1:9">
      <c r="A190" s="98"/>
      <c r="B190" s="98" t="s">
        <v>238</v>
      </c>
      <c r="C190" s="108" t="s">
        <v>247</v>
      </c>
      <c r="D190" s="98" t="s">
        <v>44</v>
      </c>
      <c r="E190" s="98" t="s">
        <v>165</v>
      </c>
      <c r="F190" s="98"/>
      <c r="G190" s="109"/>
      <c r="H190" s="111"/>
      <c r="I190" s="98" t="s">
        <v>8</v>
      </c>
    </row>
    <row r="191" s="103" customFormat="1" ht="15" customHeight="1" spans="1:9">
      <c r="A191" s="98">
        <v>109</v>
      </c>
      <c r="B191" s="98" t="s">
        <v>238</v>
      </c>
      <c r="C191" s="108" t="s">
        <v>248</v>
      </c>
      <c r="D191" s="98" t="s">
        <v>40</v>
      </c>
      <c r="E191" s="98" t="s">
        <v>41</v>
      </c>
      <c r="F191" s="119">
        <v>2</v>
      </c>
      <c r="G191" s="110">
        <v>584</v>
      </c>
      <c r="H191" s="111" t="s">
        <v>56</v>
      </c>
      <c r="I191" s="98" t="s">
        <v>8</v>
      </c>
    </row>
    <row r="192" s="103" customFormat="1" ht="15" customHeight="1" spans="1:9">
      <c r="A192" s="98"/>
      <c r="B192" s="98" t="s">
        <v>238</v>
      </c>
      <c r="C192" s="111" t="s">
        <v>249</v>
      </c>
      <c r="D192" s="111" t="s">
        <v>44</v>
      </c>
      <c r="E192" s="111" t="s">
        <v>100</v>
      </c>
      <c r="F192" s="111">
        <v>1</v>
      </c>
      <c r="G192" s="110">
        <v>292</v>
      </c>
      <c r="H192" s="111" t="s">
        <v>56</v>
      </c>
      <c r="I192" s="111" t="s">
        <v>10</v>
      </c>
    </row>
    <row r="193" s="103" customFormat="1" ht="15" customHeight="1" spans="1:9">
      <c r="A193" s="98"/>
      <c r="B193" s="98" t="s">
        <v>238</v>
      </c>
      <c r="C193" s="108" t="s">
        <v>250</v>
      </c>
      <c r="D193" s="98" t="s">
        <v>44</v>
      </c>
      <c r="E193" s="98" t="s">
        <v>165</v>
      </c>
      <c r="F193" s="119"/>
      <c r="G193" s="109"/>
      <c r="H193" s="111"/>
      <c r="I193" s="98" t="s">
        <v>8</v>
      </c>
    </row>
    <row r="194" s="103" customFormat="1" ht="15" customHeight="1" spans="1:9">
      <c r="A194" s="98">
        <v>110</v>
      </c>
      <c r="B194" s="98" t="s">
        <v>238</v>
      </c>
      <c r="C194" s="108" t="s">
        <v>251</v>
      </c>
      <c r="D194" s="98" t="s">
        <v>40</v>
      </c>
      <c r="E194" s="98" t="s">
        <v>41</v>
      </c>
      <c r="F194" s="119">
        <v>2</v>
      </c>
      <c r="G194" s="110">
        <v>516</v>
      </c>
      <c r="H194" s="111" t="s">
        <v>42</v>
      </c>
      <c r="I194" s="98" t="s">
        <v>8</v>
      </c>
    </row>
    <row r="195" s="103" customFormat="1" ht="15" customHeight="1" spans="1:9">
      <c r="A195" s="98"/>
      <c r="B195" s="98" t="s">
        <v>238</v>
      </c>
      <c r="C195" s="108" t="s">
        <v>252</v>
      </c>
      <c r="D195" s="98" t="s">
        <v>44</v>
      </c>
      <c r="E195" s="98" t="s">
        <v>48</v>
      </c>
      <c r="F195" s="119"/>
      <c r="G195" s="109"/>
      <c r="H195" s="111"/>
      <c r="I195" s="98" t="s">
        <v>8</v>
      </c>
    </row>
    <row r="196" s="103" customFormat="1" ht="15" customHeight="1" spans="1:9">
      <c r="A196" s="98">
        <v>111</v>
      </c>
      <c r="B196" s="98" t="s">
        <v>238</v>
      </c>
      <c r="C196" s="108" t="s">
        <v>253</v>
      </c>
      <c r="D196" s="98" t="s">
        <v>40</v>
      </c>
      <c r="E196" s="98" t="s">
        <v>41</v>
      </c>
      <c r="F196" s="119">
        <v>2</v>
      </c>
      <c r="G196" s="110">
        <v>470</v>
      </c>
      <c r="H196" s="111" t="s">
        <v>42</v>
      </c>
      <c r="I196" s="98" t="s">
        <v>8</v>
      </c>
    </row>
    <row r="197" s="103" customFormat="1" ht="15" customHeight="1" spans="1:9">
      <c r="A197" s="98"/>
      <c r="B197" s="98" t="s">
        <v>238</v>
      </c>
      <c r="C197" s="108" t="s">
        <v>254</v>
      </c>
      <c r="D197" s="98" t="s">
        <v>44</v>
      </c>
      <c r="E197" s="98" t="s">
        <v>48</v>
      </c>
      <c r="F197" s="119"/>
      <c r="G197" s="109"/>
      <c r="H197" s="111"/>
      <c r="I197" s="98" t="s">
        <v>8</v>
      </c>
    </row>
    <row r="198" s="103" customFormat="1" ht="15" customHeight="1" spans="1:9">
      <c r="A198" s="98">
        <v>112</v>
      </c>
      <c r="B198" s="98" t="s">
        <v>238</v>
      </c>
      <c r="C198" s="98" t="s">
        <v>255</v>
      </c>
      <c r="D198" s="98" t="s">
        <v>40</v>
      </c>
      <c r="E198" s="98" t="s">
        <v>41</v>
      </c>
      <c r="F198" s="107">
        <v>4</v>
      </c>
      <c r="G198" s="110">
        <v>948</v>
      </c>
      <c r="H198" s="111" t="s">
        <v>42</v>
      </c>
      <c r="I198" s="98" t="s">
        <v>8</v>
      </c>
    </row>
    <row r="199" s="103" customFormat="1" ht="15" customHeight="1" spans="1:9">
      <c r="A199" s="98"/>
      <c r="B199" s="98" t="s">
        <v>238</v>
      </c>
      <c r="C199" s="108" t="s">
        <v>256</v>
      </c>
      <c r="D199" s="98" t="s">
        <v>44</v>
      </c>
      <c r="E199" s="98" t="s">
        <v>165</v>
      </c>
      <c r="F199" s="107"/>
      <c r="G199" s="109"/>
      <c r="H199" s="111"/>
      <c r="I199" s="98" t="s">
        <v>8</v>
      </c>
    </row>
    <row r="200" s="103" customFormat="1" ht="15" customHeight="1" spans="1:9">
      <c r="A200" s="98"/>
      <c r="B200" s="98" t="s">
        <v>238</v>
      </c>
      <c r="C200" s="108" t="s">
        <v>257</v>
      </c>
      <c r="D200" s="98" t="s">
        <v>40</v>
      </c>
      <c r="E200" s="98" t="s">
        <v>258</v>
      </c>
      <c r="F200" s="107"/>
      <c r="G200" s="109"/>
      <c r="H200" s="111"/>
      <c r="I200" s="98" t="s">
        <v>8</v>
      </c>
    </row>
    <row r="201" s="103" customFormat="1" ht="15" customHeight="1" spans="1:9">
      <c r="A201" s="98"/>
      <c r="B201" s="98" t="s">
        <v>238</v>
      </c>
      <c r="C201" s="108" t="s">
        <v>259</v>
      </c>
      <c r="D201" s="98" t="s">
        <v>40</v>
      </c>
      <c r="E201" s="98" t="s">
        <v>258</v>
      </c>
      <c r="F201" s="107"/>
      <c r="G201" s="109"/>
      <c r="H201" s="111"/>
      <c r="I201" s="98" t="s">
        <v>8</v>
      </c>
    </row>
    <row r="202" s="103" customFormat="1" ht="15" customHeight="1" spans="1:9">
      <c r="A202" s="98">
        <v>113</v>
      </c>
      <c r="B202" s="98" t="s">
        <v>238</v>
      </c>
      <c r="C202" s="98" t="s">
        <v>260</v>
      </c>
      <c r="D202" s="98" t="s">
        <v>40</v>
      </c>
      <c r="E202" s="98" t="s">
        <v>41</v>
      </c>
      <c r="F202" s="119">
        <v>2</v>
      </c>
      <c r="G202" s="110">
        <v>474</v>
      </c>
      <c r="H202" s="111" t="s">
        <v>42</v>
      </c>
      <c r="I202" s="98" t="s">
        <v>8</v>
      </c>
    </row>
    <row r="203" s="103" customFormat="1" ht="15" customHeight="1" spans="1:9">
      <c r="A203" s="98"/>
      <c r="B203" s="98" t="s">
        <v>238</v>
      </c>
      <c r="C203" s="108" t="s">
        <v>261</v>
      </c>
      <c r="D203" s="98" t="s">
        <v>44</v>
      </c>
      <c r="E203" s="98" t="s">
        <v>48</v>
      </c>
      <c r="F203" s="119"/>
      <c r="G203" s="109"/>
      <c r="H203" s="111"/>
      <c r="I203" s="98" t="s">
        <v>8</v>
      </c>
    </row>
    <row r="204" s="103" customFormat="1" ht="15" customHeight="1" spans="1:9">
      <c r="A204" s="98">
        <v>114</v>
      </c>
      <c r="B204" s="98" t="s">
        <v>238</v>
      </c>
      <c r="C204" s="108" t="s">
        <v>262</v>
      </c>
      <c r="D204" s="98" t="s">
        <v>40</v>
      </c>
      <c r="E204" s="98" t="s">
        <v>41</v>
      </c>
      <c r="F204" s="119">
        <v>1</v>
      </c>
      <c r="G204" s="110">
        <v>291</v>
      </c>
      <c r="H204" s="111" t="s">
        <v>42</v>
      </c>
      <c r="I204" s="98" t="s">
        <v>8</v>
      </c>
    </row>
    <row r="205" s="103" customFormat="1" ht="15" customHeight="1" spans="1:9">
      <c r="A205" s="98">
        <v>115</v>
      </c>
      <c r="B205" s="98" t="s">
        <v>238</v>
      </c>
      <c r="C205" s="108" t="s">
        <v>263</v>
      </c>
      <c r="D205" s="98" t="s">
        <v>40</v>
      </c>
      <c r="E205" s="98" t="s">
        <v>41</v>
      </c>
      <c r="F205" s="119">
        <v>1</v>
      </c>
      <c r="G205" s="110">
        <v>256</v>
      </c>
      <c r="H205" s="111" t="s">
        <v>42</v>
      </c>
      <c r="I205" s="98" t="s">
        <v>8</v>
      </c>
    </row>
    <row r="206" s="103" customFormat="1" ht="15" customHeight="1" spans="1:9">
      <c r="A206" s="98">
        <v>116</v>
      </c>
      <c r="B206" s="98" t="s">
        <v>238</v>
      </c>
      <c r="C206" s="98" t="s">
        <v>264</v>
      </c>
      <c r="D206" s="98" t="s">
        <v>40</v>
      </c>
      <c r="E206" s="98" t="s">
        <v>41</v>
      </c>
      <c r="F206" s="119">
        <v>2</v>
      </c>
      <c r="G206" s="110">
        <v>594</v>
      </c>
      <c r="H206" s="111" t="s">
        <v>42</v>
      </c>
      <c r="I206" s="98" t="s">
        <v>8</v>
      </c>
    </row>
    <row r="207" s="103" customFormat="1" ht="15" customHeight="1" spans="1:9">
      <c r="A207" s="98"/>
      <c r="B207" s="98" t="s">
        <v>238</v>
      </c>
      <c r="C207" s="108" t="s">
        <v>265</v>
      </c>
      <c r="D207" s="98" t="s">
        <v>44</v>
      </c>
      <c r="E207" s="98" t="s">
        <v>266</v>
      </c>
      <c r="F207" s="119"/>
      <c r="G207" s="109"/>
      <c r="H207" s="111"/>
      <c r="I207" s="98" t="s">
        <v>8</v>
      </c>
    </row>
    <row r="208" s="103" customFormat="1" ht="15" customHeight="1" spans="1:9">
      <c r="A208" s="98">
        <v>117</v>
      </c>
      <c r="B208" s="98" t="s">
        <v>238</v>
      </c>
      <c r="C208" s="98" t="s">
        <v>267</v>
      </c>
      <c r="D208" s="98" t="s">
        <v>40</v>
      </c>
      <c r="E208" s="98" t="s">
        <v>41</v>
      </c>
      <c r="F208" s="119">
        <v>1</v>
      </c>
      <c r="G208" s="110">
        <v>298</v>
      </c>
      <c r="H208" s="111" t="s">
        <v>56</v>
      </c>
      <c r="I208" s="98" t="s">
        <v>8</v>
      </c>
    </row>
    <row r="209" s="103" customFormat="1" ht="15" customHeight="1" spans="1:9">
      <c r="A209" s="98">
        <v>118</v>
      </c>
      <c r="B209" s="98" t="s">
        <v>238</v>
      </c>
      <c r="C209" s="98" t="s">
        <v>268</v>
      </c>
      <c r="D209" s="98" t="s">
        <v>40</v>
      </c>
      <c r="E209" s="98" t="s">
        <v>41</v>
      </c>
      <c r="F209" s="119">
        <v>1</v>
      </c>
      <c r="G209" s="110">
        <v>232</v>
      </c>
      <c r="H209" s="111" t="s">
        <v>42</v>
      </c>
      <c r="I209" s="98" t="s">
        <v>8</v>
      </c>
    </row>
    <row r="210" s="103" customFormat="1" ht="15" customHeight="1" spans="1:9">
      <c r="A210" s="98">
        <v>119</v>
      </c>
      <c r="B210" s="98" t="s">
        <v>238</v>
      </c>
      <c r="C210" s="98" t="s">
        <v>269</v>
      </c>
      <c r="D210" s="98" t="s">
        <v>40</v>
      </c>
      <c r="E210" s="98" t="s">
        <v>41</v>
      </c>
      <c r="F210" s="119">
        <v>1</v>
      </c>
      <c r="G210" s="110">
        <v>291</v>
      </c>
      <c r="H210" s="111" t="s">
        <v>42</v>
      </c>
      <c r="I210" s="98" t="s">
        <v>8</v>
      </c>
    </row>
    <row r="211" s="103" customFormat="1" ht="15" customHeight="1" spans="1:9">
      <c r="A211" s="98">
        <v>120</v>
      </c>
      <c r="B211" s="98" t="s">
        <v>238</v>
      </c>
      <c r="C211" s="108" t="s">
        <v>270</v>
      </c>
      <c r="D211" s="98" t="s">
        <v>44</v>
      </c>
      <c r="E211" s="98" t="s">
        <v>41</v>
      </c>
      <c r="F211" s="119">
        <v>1</v>
      </c>
      <c r="G211" s="110">
        <v>238</v>
      </c>
      <c r="H211" s="111" t="s">
        <v>56</v>
      </c>
      <c r="I211" s="98" t="s">
        <v>8</v>
      </c>
    </row>
    <row r="212" s="103" customFormat="1" ht="15" customHeight="1" spans="1:9">
      <c r="A212" s="98">
        <v>121</v>
      </c>
      <c r="B212" s="123" t="s">
        <v>238</v>
      </c>
      <c r="C212" s="98" t="s">
        <v>271</v>
      </c>
      <c r="D212" s="111" t="s">
        <v>40</v>
      </c>
      <c r="E212" s="111" t="s">
        <v>41</v>
      </c>
      <c r="F212" s="123">
        <v>2</v>
      </c>
      <c r="G212" s="110">
        <v>850</v>
      </c>
      <c r="H212" s="111" t="s">
        <v>56</v>
      </c>
      <c r="I212" s="98" t="s">
        <v>10</v>
      </c>
    </row>
    <row r="213" s="103" customFormat="1" ht="15" customHeight="1" spans="1:9">
      <c r="A213" s="111"/>
      <c r="B213" s="98" t="s">
        <v>238</v>
      </c>
      <c r="C213" s="98" t="s">
        <v>272</v>
      </c>
      <c r="D213" s="111" t="s">
        <v>44</v>
      </c>
      <c r="E213" s="111" t="s">
        <v>100</v>
      </c>
      <c r="F213" s="123"/>
      <c r="G213" s="111"/>
      <c r="H213" s="111"/>
      <c r="I213" s="98" t="s">
        <v>10</v>
      </c>
    </row>
    <row r="214" s="103" customFormat="1" ht="15" customHeight="1" spans="1:9">
      <c r="A214" s="124"/>
      <c r="B214" s="98" t="s">
        <v>238</v>
      </c>
      <c r="C214" s="108" t="s">
        <v>273</v>
      </c>
      <c r="D214" s="98" t="s">
        <v>40</v>
      </c>
      <c r="E214" s="98" t="s">
        <v>274</v>
      </c>
      <c r="F214" s="98">
        <v>3</v>
      </c>
      <c r="G214" s="110">
        <v>1275</v>
      </c>
      <c r="H214" s="111" t="s">
        <v>56</v>
      </c>
      <c r="I214" s="98" t="s">
        <v>8</v>
      </c>
    </row>
    <row r="215" s="103" customFormat="1" ht="15" customHeight="1" spans="1:9">
      <c r="A215" s="98"/>
      <c r="B215" s="98" t="s">
        <v>238</v>
      </c>
      <c r="C215" s="108" t="s">
        <v>275</v>
      </c>
      <c r="D215" s="98" t="s">
        <v>40</v>
      </c>
      <c r="E215" s="98" t="s">
        <v>274</v>
      </c>
      <c r="F215" s="98"/>
      <c r="G215" s="109"/>
      <c r="H215" s="111"/>
      <c r="I215" s="98" t="s">
        <v>8</v>
      </c>
    </row>
    <row r="216" s="103" customFormat="1" ht="15" customHeight="1" spans="1:9">
      <c r="A216" s="98"/>
      <c r="B216" s="98" t="s">
        <v>238</v>
      </c>
      <c r="C216" s="108" t="s">
        <v>276</v>
      </c>
      <c r="D216" s="98" t="s">
        <v>44</v>
      </c>
      <c r="E216" s="98" t="s">
        <v>274</v>
      </c>
      <c r="F216" s="98"/>
      <c r="G216" s="109"/>
      <c r="H216" s="111"/>
      <c r="I216" s="98" t="s">
        <v>8</v>
      </c>
    </row>
    <row r="217" s="103" customFormat="1" ht="15" customHeight="1" spans="1:9">
      <c r="A217" s="98">
        <v>122</v>
      </c>
      <c r="B217" s="98" t="s">
        <v>238</v>
      </c>
      <c r="C217" s="98" t="s">
        <v>277</v>
      </c>
      <c r="D217" s="98" t="s">
        <v>40</v>
      </c>
      <c r="E217" s="98" t="s">
        <v>41</v>
      </c>
      <c r="F217" s="119">
        <v>2</v>
      </c>
      <c r="G217" s="110">
        <v>508</v>
      </c>
      <c r="H217" s="111" t="s">
        <v>42</v>
      </c>
      <c r="I217" s="98" t="s">
        <v>8</v>
      </c>
    </row>
    <row r="218" s="103" customFormat="1" ht="15" customHeight="1" spans="1:9">
      <c r="A218" s="98"/>
      <c r="B218" s="98" t="s">
        <v>238</v>
      </c>
      <c r="C218" s="108" t="s">
        <v>278</v>
      </c>
      <c r="D218" s="98" t="s">
        <v>44</v>
      </c>
      <c r="E218" s="98" t="s">
        <v>48</v>
      </c>
      <c r="F218" s="119"/>
      <c r="G218" s="109"/>
      <c r="H218" s="111"/>
      <c r="I218" s="98" t="s">
        <v>8</v>
      </c>
    </row>
    <row r="219" s="103" customFormat="1" ht="15" customHeight="1" spans="1:9">
      <c r="A219" s="98">
        <v>123</v>
      </c>
      <c r="B219" s="98" t="s">
        <v>238</v>
      </c>
      <c r="C219" s="98" t="s">
        <v>279</v>
      </c>
      <c r="D219" s="98" t="s">
        <v>44</v>
      </c>
      <c r="E219" s="98" t="s">
        <v>41</v>
      </c>
      <c r="F219" s="119">
        <v>1</v>
      </c>
      <c r="G219" s="110">
        <v>292</v>
      </c>
      <c r="H219" s="111" t="s">
        <v>42</v>
      </c>
      <c r="I219" s="98" t="s">
        <v>8</v>
      </c>
    </row>
    <row r="220" s="103" customFormat="1" ht="15" customHeight="1" spans="1:9">
      <c r="A220" s="98">
        <v>124</v>
      </c>
      <c r="B220" s="98" t="s">
        <v>238</v>
      </c>
      <c r="C220" s="98" t="s">
        <v>280</v>
      </c>
      <c r="D220" s="98" t="s">
        <v>44</v>
      </c>
      <c r="E220" s="98" t="s">
        <v>41</v>
      </c>
      <c r="F220" s="119">
        <v>1</v>
      </c>
      <c r="G220" s="110">
        <v>296</v>
      </c>
      <c r="H220" s="111" t="s">
        <v>56</v>
      </c>
      <c r="I220" s="98" t="s">
        <v>8</v>
      </c>
    </row>
    <row r="221" s="103" customFormat="1" ht="15" customHeight="1" spans="1:9">
      <c r="A221" s="98">
        <v>125</v>
      </c>
      <c r="B221" s="98" t="s">
        <v>238</v>
      </c>
      <c r="C221" s="119" t="s">
        <v>281</v>
      </c>
      <c r="D221" s="98" t="s">
        <v>40</v>
      </c>
      <c r="E221" s="98" t="s">
        <v>41</v>
      </c>
      <c r="F221" s="119">
        <v>3</v>
      </c>
      <c r="G221" s="110">
        <v>711</v>
      </c>
      <c r="H221" s="111" t="s">
        <v>56</v>
      </c>
      <c r="I221" s="98" t="s">
        <v>8</v>
      </c>
    </row>
    <row r="222" s="103" customFormat="1" ht="15" customHeight="1" spans="1:9">
      <c r="A222" s="98"/>
      <c r="B222" s="98" t="s">
        <v>238</v>
      </c>
      <c r="C222" s="108" t="s">
        <v>282</v>
      </c>
      <c r="D222" s="98" t="s">
        <v>40</v>
      </c>
      <c r="E222" s="108" t="s">
        <v>283</v>
      </c>
      <c r="F222" s="119"/>
      <c r="G222" s="109"/>
      <c r="H222" s="111"/>
      <c r="I222" s="98" t="s">
        <v>8</v>
      </c>
    </row>
    <row r="223" s="103" customFormat="1" ht="15" customHeight="1" spans="1:9">
      <c r="A223" s="98"/>
      <c r="B223" s="98" t="s">
        <v>238</v>
      </c>
      <c r="C223" s="108" t="s">
        <v>284</v>
      </c>
      <c r="D223" s="98" t="s">
        <v>44</v>
      </c>
      <c r="E223" s="108" t="s">
        <v>285</v>
      </c>
      <c r="F223" s="119"/>
      <c r="G223" s="109"/>
      <c r="H223" s="111"/>
      <c r="I223" s="98" t="s">
        <v>8</v>
      </c>
    </row>
    <row r="224" s="103" customFormat="1" ht="15" customHeight="1" spans="1:9">
      <c r="A224" s="98">
        <v>126</v>
      </c>
      <c r="B224" s="98" t="s">
        <v>238</v>
      </c>
      <c r="C224" s="98" t="s">
        <v>286</v>
      </c>
      <c r="D224" s="119" t="s">
        <v>44</v>
      </c>
      <c r="E224" s="98" t="s">
        <v>41</v>
      </c>
      <c r="F224" s="119">
        <v>1</v>
      </c>
      <c r="G224" s="110">
        <v>292</v>
      </c>
      <c r="H224" s="111" t="s">
        <v>56</v>
      </c>
      <c r="I224" s="98" t="s">
        <v>8</v>
      </c>
    </row>
    <row r="225" s="103" customFormat="1" ht="15" customHeight="1" spans="1:9">
      <c r="A225" s="98">
        <v>127</v>
      </c>
      <c r="B225" s="98" t="s">
        <v>238</v>
      </c>
      <c r="C225" s="98" t="s">
        <v>287</v>
      </c>
      <c r="D225" s="119" t="s">
        <v>44</v>
      </c>
      <c r="E225" s="98" t="s">
        <v>41</v>
      </c>
      <c r="F225" s="119">
        <v>1</v>
      </c>
      <c r="G225" s="110">
        <v>292</v>
      </c>
      <c r="H225" s="111" t="s">
        <v>56</v>
      </c>
      <c r="I225" s="98" t="s">
        <v>8</v>
      </c>
    </row>
    <row r="226" s="103" customFormat="1" ht="15" customHeight="1" spans="1:9">
      <c r="A226" s="98">
        <v>128</v>
      </c>
      <c r="B226" s="98" t="s">
        <v>288</v>
      </c>
      <c r="C226" s="108" t="s">
        <v>289</v>
      </c>
      <c r="D226" s="98" t="s">
        <v>40</v>
      </c>
      <c r="E226" s="98" t="s">
        <v>41</v>
      </c>
      <c r="F226" s="119">
        <v>2</v>
      </c>
      <c r="G226" s="110">
        <v>608</v>
      </c>
      <c r="H226" s="111" t="s">
        <v>42</v>
      </c>
      <c r="I226" s="98" t="s">
        <v>8</v>
      </c>
    </row>
    <row r="227" s="103" customFormat="1" ht="15" customHeight="1" spans="1:9">
      <c r="A227" s="107"/>
      <c r="B227" s="98" t="s">
        <v>288</v>
      </c>
      <c r="C227" s="108" t="s">
        <v>201</v>
      </c>
      <c r="D227" s="98" t="s">
        <v>40</v>
      </c>
      <c r="E227" s="98" t="s">
        <v>290</v>
      </c>
      <c r="F227" s="119"/>
      <c r="G227" s="109"/>
      <c r="H227" s="111"/>
      <c r="I227" s="98" t="s">
        <v>8</v>
      </c>
    </row>
    <row r="228" s="103" customFormat="1" ht="15" customHeight="1" spans="1:9">
      <c r="A228" s="107">
        <v>129</v>
      </c>
      <c r="B228" s="98" t="s">
        <v>288</v>
      </c>
      <c r="C228" s="108" t="s">
        <v>291</v>
      </c>
      <c r="D228" s="98" t="s">
        <v>44</v>
      </c>
      <c r="E228" s="98" t="s">
        <v>41</v>
      </c>
      <c r="F228" s="119">
        <v>1</v>
      </c>
      <c r="G228" s="110">
        <v>305</v>
      </c>
      <c r="H228" s="111" t="s">
        <v>42</v>
      </c>
      <c r="I228" s="98" t="s">
        <v>8</v>
      </c>
    </row>
    <row r="229" s="103" customFormat="1" ht="15" customHeight="1" spans="1:9">
      <c r="A229" s="107">
        <v>130</v>
      </c>
      <c r="B229" s="98" t="s">
        <v>288</v>
      </c>
      <c r="C229" s="108" t="s">
        <v>292</v>
      </c>
      <c r="D229" s="98" t="s">
        <v>44</v>
      </c>
      <c r="E229" s="98" t="s">
        <v>41</v>
      </c>
      <c r="F229" s="119">
        <v>2</v>
      </c>
      <c r="G229" s="110">
        <v>610</v>
      </c>
      <c r="H229" s="111" t="s">
        <v>42</v>
      </c>
      <c r="I229" s="98" t="s">
        <v>8</v>
      </c>
    </row>
    <row r="230" s="103" customFormat="1" ht="15" customHeight="1" spans="1:9">
      <c r="A230" s="107"/>
      <c r="B230" s="112" t="s">
        <v>288</v>
      </c>
      <c r="C230" s="125" t="s">
        <v>293</v>
      </c>
      <c r="D230" s="112" t="s">
        <v>40</v>
      </c>
      <c r="E230" s="98" t="s">
        <v>50</v>
      </c>
      <c r="F230" s="119"/>
      <c r="G230" s="109"/>
      <c r="H230" s="111"/>
      <c r="I230" s="98" t="s">
        <v>10</v>
      </c>
    </row>
    <row r="231" s="103" customFormat="1" ht="15" customHeight="1" spans="1:9">
      <c r="A231" s="107">
        <v>131</v>
      </c>
      <c r="B231" s="98" t="s">
        <v>288</v>
      </c>
      <c r="C231" s="108" t="s">
        <v>294</v>
      </c>
      <c r="D231" s="98" t="s">
        <v>40</v>
      </c>
      <c r="E231" s="98" t="s">
        <v>41</v>
      </c>
      <c r="F231" s="119">
        <v>3</v>
      </c>
      <c r="G231" s="110">
        <v>945</v>
      </c>
      <c r="H231" s="111" t="s">
        <v>42</v>
      </c>
      <c r="I231" s="98" t="s">
        <v>8</v>
      </c>
    </row>
    <row r="232" s="103" customFormat="1" ht="15" customHeight="1" spans="1:9">
      <c r="A232" s="107"/>
      <c r="B232" s="98" t="s">
        <v>288</v>
      </c>
      <c r="C232" s="108" t="s">
        <v>295</v>
      </c>
      <c r="D232" s="98" t="s">
        <v>40</v>
      </c>
      <c r="E232" s="98" t="s">
        <v>296</v>
      </c>
      <c r="F232" s="119"/>
      <c r="G232" s="110"/>
      <c r="H232" s="111"/>
      <c r="I232" s="98" t="s">
        <v>8</v>
      </c>
    </row>
    <row r="233" s="103" customFormat="1" ht="15" customHeight="1" spans="1:9">
      <c r="A233" s="107"/>
      <c r="B233" s="98" t="s">
        <v>288</v>
      </c>
      <c r="C233" s="98" t="s">
        <v>297</v>
      </c>
      <c r="D233" s="98" t="s">
        <v>44</v>
      </c>
      <c r="E233" s="98" t="s">
        <v>285</v>
      </c>
      <c r="F233" s="119"/>
      <c r="G233" s="110"/>
      <c r="H233" s="111"/>
      <c r="I233" s="98" t="s">
        <v>8</v>
      </c>
    </row>
    <row r="234" s="103" customFormat="1" ht="15" customHeight="1" spans="1:9">
      <c r="A234" s="107">
        <v>132</v>
      </c>
      <c r="B234" s="98" t="s">
        <v>288</v>
      </c>
      <c r="C234" s="108" t="s">
        <v>298</v>
      </c>
      <c r="D234" s="98" t="s">
        <v>40</v>
      </c>
      <c r="E234" s="98" t="s">
        <v>41</v>
      </c>
      <c r="F234" s="98">
        <v>2</v>
      </c>
      <c r="G234" s="110">
        <v>604</v>
      </c>
      <c r="H234" s="111" t="s">
        <v>42</v>
      </c>
      <c r="I234" s="98" t="s">
        <v>8</v>
      </c>
    </row>
    <row r="235" s="103" customFormat="1" ht="15" customHeight="1" spans="1:9">
      <c r="A235" s="107"/>
      <c r="B235" s="98" t="s">
        <v>288</v>
      </c>
      <c r="C235" s="98" t="s">
        <v>299</v>
      </c>
      <c r="D235" s="98" t="s">
        <v>44</v>
      </c>
      <c r="E235" s="98" t="s">
        <v>48</v>
      </c>
      <c r="F235" s="98"/>
      <c r="G235" s="110"/>
      <c r="H235" s="111"/>
      <c r="I235" s="98" t="s">
        <v>8</v>
      </c>
    </row>
    <row r="236" s="103" customFormat="1" ht="15" customHeight="1" spans="1:9">
      <c r="A236" s="107">
        <v>133</v>
      </c>
      <c r="B236" s="98" t="s">
        <v>288</v>
      </c>
      <c r="C236" s="98" t="s">
        <v>300</v>
      </c>
      <c r="D236" s="98" t="s">
        <v>44</v>
      </c>
      <c r="E236" s="98" t="s">
        <v>41</v>
      </c>
      <c r="F236" s="98">
        <v>1</v>
      </c>
      <c r="G236" s="110">
        <v>314</v>
      </c>
      <c r="H236" s="111" t="s">
        <v>56</v>
      </c>
      <c r="I236" s="98" t="s">
        <v>8</v>
      </c>
    </row>
    <row r="237" s="103" customFormat="1" ht="15" customHeight="1" spans="1:9">
      <c r="A237" s="107">
        <v>134</v>
      </c>
      <c r="B237" s="98" t="s">
        <v>288</v>
      </c>
      <c r="C237" s="108" t="s">
        <v>301</v>
      </c>
      <c r="D237" s="98" t="s">
        <v>44</v>
      </c>
      <c r="E237" s="98" t="s">
        <v>41</v>
      </c>
      <c r="F237" s="107">
        <v>2</v>
      </c>
      <c r="G237" s="110">
        <v>850</v>
      </c>
      <c r="H237" s="111" t="s">
        <v>42</v>
      </c>
      <c r="I237" s="98" t="s">
        <v>8</v>
      </c>
    </row>
    <row r="238" s="103" customFormat="1" ht="15" customHeight="1" spans="1:9">
      <c r="A238" s="107"/>
      <c r="B238" s="98" t="s">
        <v>288</v>
      </c>
      <c r="C238" s="98" t="s">
        <v>302</v>
      </c>
      <c r="D238" s="98" t="s">
        <v>40</v>
      </c>
      <c r="E238" s="98" t="s">
        <v>303</v>
      </c>
      <c r="F238" s="107"/>
      <c r="G238" s="110"/>
      <c r="H238" s="111"/>
      <c r="I238" s="98" t="s">
        <v>8</v>
      </c>
    </row>
    <row r="239" s="103" customFormat="1" ht="15" customHeight="1" spans="1:9">
      <c r="A239" s="107">
        <v>135</v>
      </c>
      <c r="B239" s="98" t="s">
        <v>288</v>
      </c>
      <c r="C239" s="108" t="s">
        <v>304</v>
      </c>
      <c r="D239" s="98" t="s">
        <v>40</v>
      </c>
      <c r="E239" s="98" t="s">
        <v>41</v>
      </c>
      <c r="F239" s="119">
        <v>2</v>
      </c>
      <c r="G239" s="110">
        <v>588</v>
      </c>
      <c r="H239" s="111" t="s">
        <v>56</v>
      </c>
      <c r="I239" s="98" t="s">
        <v>8</v>
      </c>
    </row>
    <row r="240" s="103" customFormat="1" ht="15" customHeight="1" spans="1:9">
      <c r="A240" s="107"/>
      <c r="B240" s="98" t="s">
        <v>288</v>
      </c>
      <c r="C240" s="98" t="s">
        <v>305</v>
      </c>
      <c r="D240" s="98" t="s">
        <v>44</v>
      </c>
      <c r="E240" s="98" t="s">
        <v>48</v>
      </c>
      <c r="F240" s="119"/>
      <c r="G240" s="110"/>
      <c r="H240" s="111"/>
      <c r="I240" s="98" t="s">
        <v>8</v>
      </c>
    </row>
    <row r="241" s="103" customFormat="1" ht="15" customHeight="1" spans="1:9">
      <c r="A241" s="107">
        <v>136</v>
      </c>
      <c r="B241" s="98" t="s">
        <v>288</v>
      </c>
      <c r="C241" s="108" t="s">
        <v>306</v>
      </c>
      <c r="D241" s="98" t="s">
        <v>40</v>
      </c>
      <c r="E241" s="98" t="s">
        <v>41</v>
      </c>
      <c r="F241" s="98">
        <v>2</v>
      </c>
      <c r="G241" s="110">
        <v>612</v>
      </c>
      <c r="H241" s="111" t="s">
        <v>42</v>
      </c>
      <c r="I241" s="98" t="s">
        <v>8</v>
      </c>
    </row>
    <row r="242" s="103" customFormat="1" ht="15" customHeight="1" spans="1:9">
      <c r="A242" s="107"/>
      <c r="B242" s="98" t="s">
        <v>288</v>
      </c>
      <c r="C242" s="98" t="s">
        <v>307</v>
      </c>
      <c r="D242" s="98" t="s">
        <v>44</v>
      </c>
      <c r="E242" s="98" t="s">
        <v>48</v>
      </c>
      <c r="F242" s="98"/>
      <c r="G242" s="110"/>
      <c r="H242" s="111"/>
      <c r="I242" s="98" t="s">
        <v>8</v>
      </c>
    </row>
    <row r="243" s="103" customFormat="1" ht="15" customHeight="1" spans="1:9">
      <c r="A243" s="107">
        <v>137</v>
      </c>
      <c r="B243" s="98" t="s">
        <v>288</v>
      </c>
      <c r="C243" s="108" t="s">
        <v>308</v>
      </c>
      <c r="D243" s="98" t="s">
        <v>40</v>
      </c>
      <c r="E243" s="98" t="s">
        <v>41</v>
      </c>
      <c r="F243" s="107">
        <v>2</v>
      </c>
      <c r="G243" s="110">
        <v>844</v>
      </c>
      <c r="H243" s="111" t="s">
        <v>42</v>
      </c>
      <c r="I243" s="98" t="s">
        <v>8</v>
      </c>
    </row>
    <row r="244" s="103" customFormat="1" ht="15" customHeight="1" spans="1:9">
      <c r="A244" s="107"/>
      <c r="B244" s="98" t="s">
        <v>288</v>
      </c>
      <c r="C244" s="98" t="s">
        <v>309</v>
      </c>
      <c r="D244" s="98" t="s">
        <v>44</v>
      </c>
      <c r="E244" s="98" t="s">
        <v>48</v>
      </c>
      <c r="F244" s="107"/>
      <c r="G244" s="110"/>
      <c r="H244" s="111"/>
      <c r="I244" s="98" t="s">
        <v>8</v>
      </c>
    </row>
    <row r="245" s="103" customFormat="1" ht="15" customHeight="1" spans="1:9">
      <c r="A245" s="107">
        <v>138</v>
      </c>
      <c r="B245" s="98" t="s">
        <v>288</v>
      </c>
      <c r="C245" s="98" t="s">
        <v>310</v>
      </c>
      <c r="D245" s="98" t="s">
        <v>44</v>
      </c>
      <c r="E245" s="98" t="s">
        <v>41</v>
      </c>
      <c r="F245" s="107">
        <v>1</v>
      </c>
      <c r="G245" s="110">
        <v>421</v>
      </c>
      <c r="H245" s="111" t="s">
        <v>56</v>
      </c>
      <c r="I245" s="98" t="s">
        <v>8</v>
      </c>
    </row>
    <row r="246" s="103" customFormat="1" ht="15" customHeight="1" spans="1:9">
      <c r="A246" s="107">
        <v>139</v>
      </c>
      <c r="B246" s="98" t="s">
        <v>288</v>
      </c>
      <c r="C246" s="98" t="s">
        <v>311</v>
      </c>
      <c r="D246" s="98" t="s">
        <v>44</v>
      </c>
      <c r="E246" s="98" t="s">
        <v>41</v>
      </c>
      <c r="F246" s="107">
        <v>1</v>
      </c>
      <c r="G246" s="110">
        <v>425</v>
      </c>
      <c r="H246" s="111" t="s">
        <v>56</v>
      </c>
      <c r="I246" s="98" t="s">
        <v>8</v>
      </c>
    </row>
    <row r="247" s="103" customFormat="1" ht="15" customHeight="1" spans="1:9">
      <c r="A247" s="107">
        <v>140</v>
      </c>
      <c r="B247" s="98" t="s">
        <v>288</v>
      </c>
      <c r="C247" s="108" t="s">
        <v>312</v>
      </c>
      <c r="D247" s="98" t="s">
        <v>44</v>
      </c>
      <c r="E247" s="98" t="s">
        <v>41</v>
      </c>
      <c r="F247" s="119">
        <v>2</v>
      </c>
      <c r="G247" s="110">
        <v>636</v>
      </c>
      <c r="H247" s="111" t="s">
        <v>42</v>
      </c>
      <c r="I247" s="98" t="s">
        <v>8</v>
      </c>
    </row>
    <row r="248" s="103" customFormat="1" ht="15" customHeight="1" spans="1:9">
      <c r="A248" s="107"/>
      <c r="B248" s="98" t="s">
        <v>288</v>
      </c>
      <c r="C248" s="98" t="s">
        <v>313</v>
      </c>
      <c r="D248" s="98" t="s">
        <v>40</v>
      </c>
      <c r="E248" s="98" t="s">
        <v>124</v>
      </c>
      <c r="F248" s="119"/>
      <c r="G248" s="110"/>
      <c r="H248" s="111"/>
      <c r="I248" s="98" t="s">
        <v>8</v>
      </c>
    </row>
    <row r="249" s="103" customFormat="1" ht="15" customHeight="1" spans="1:9">
      <c r="A249" s="107">
        <v>141</v>
      </c>
      <c r="B249" s="98" t="s">
        <v>288</v>
      </c>
      <c r="C249" s="108" t="s">
        <v>314</v>
      </c>
      <c r="D249" s="98" t="s">
        <v>44</v>
      </c>
      <c r="E249" s="98" t="s">
        <v>41</v>
      </c>
      <c r="F249" s="119">
        <v>2</v>
      </c>
      <c r="G249" s="110">
        <v>652</v>
      </c>
      <c r="H249" s="111" t="s">
        <v>42</v>
      </c>
      <c r="I249" s="98" t="s">
        <v>8</v>
      </c>
    </row>
    <row r="250" s="103" customFormat="1" ht="15" customHeight="1" spans="1:9">
      <c r="A250" s="107"/>
      <c r="B250" s="98" t="s">
        <v>288</v>
      </c>
      <c r="C250" s="98" t="s">
        <v>315</v>
      </c>
      <c r="D250" s="98" t="s">
        <v>40</v>
      </c>
      <c r="E250" s="98" t="s">
        <v>124</v>
      </c>
      <c r="F250" s="119"/>
      <c r="G250" s="110"/>
      <c r="H250" s="111"/>
      <c r="I250" s="98" t="s">
        <v>8</v>
      </c>
    </row>
    <row r="251" s="103" customFormat="1" ht="15" customHeight="1" spans="1:9">
      <c r="A251" s="107">
        <v>142</v>
      </c>
      <c r="B251" s="98" t="s">
        <v>288</v>
      </c>
      <c r="C251" s="108" t="s">
        <v>316</v>
      </c>
      <c r="D251" s="98" t="s">
        <v>44</v>
      </c>
      <c r="E251" s="98" t="s">
        <v>41</v>
      </c>
      <c r="F251" s="119">
        <v>2</v>
      </c>
      <c r="G251" s="110">
        <v>492</v>
      </c>
      <c r="H251" s="111" t="s">
        <v>42</v>
      </c>
      <c r="I251" s="98" t="s">
        <v>8</v>
      </c>
    </row>
    <row r="252" s="103" customFormat="1" ht="15" customHeight="1" spans="1:9">
      <c r="A252" s="107"/>
      <c r="B252" s="98" t="s">
        <v>288</v>
      </c>
      <c r="C252" s="98" t="s">
        <v>317</v>
      </c>
      <c r="D252" s="98" t="s">
        <v>40</v>
      </c>
      <c r="E252" s="98" t="s">
        <v>78</v>
      </c>
      <c r="F252" s="119"/>
      <c r="G252" s="110"/>
      <c r="H252" s="111"/>
      <c r="I252" s="98" t="s">
        <v>8</v>
      </c>
    </row>
    <row r="253" s="103" customFormat="1" ht="15" customHeight="1" spans="1:9">
      <c r="A253" s="107">
        <v>143</v>
      </c>
      <c r="B253" s="98" t="s">
        <v>288</v>
      </c>
      <c r="C253" s="108" t="s">
        <v>318</v>
      </c>
      <c r="D253" s="98" t="s">
        <v>40</v>
      </c>
      <c r="E253" s="98" t="s">
        <v>41</v>
      </c>
      <c r="F253" s="119">
        <v>1</v>
      </c>
      <c r="G253" s="110">
        <v>301</v>
      </c>
      <c r="H253" s="111" t="s">
        <v>42</v>
      </c>
      <c r="I253" s="98" t="s">
        <v>8</v>
      </c>
    </row>
    <row r="254" s="103" customFormat="1" ht="15" customHeight="1" spans="1:9">
      <c r="A254" s="107">
        <v>144</v>
      </c>
      <c r="B254" s="98" t="s">
        <v>288</v>
      </c>
      <c r="C254" s="108" t="s">
        <v>319</v>
      </c>
      <c r="D254" s="98" t="s">
        <v>40</v>
      </c>
      <c r="E254" s="98" t="s">
        <v>41</v>
      </c>
      <c r="F254" s="119">
        <v>1</v>
      </c>
      <c r="G254" s="110">
        <v>310</v>
      </c>
      <c r="H254" s="111" t="s">
        <v>42</v>
      </c>
      <c r="I254" s="98" t="s">
        <v>8</v>
      </c>
    </row>
    <row r="255" s="103" customFormat="1" ht="15" customHeight="1" spans="1:9">
      <c r="A255" s="107">
        <v>145</v>
      </c>
      <c r="B255" s="98" t="s">
        <v>288</v>
      </c>
      <c r="C255" s="108" t="s">
        <v>320</v>
      </c>
      <c r="D255" s="98" t="s">
        <v>40</v>
      </c>
      <c r="E255" s="98" t="s">
        <v>41</v>
      </c>
      <c r="F255" s="119">
        <v>1</v>
      </c>
      <c r="G255" s="110">
        <v>313</v>
      </c>
      <c r="H255" s="111" t="s">
        <v>56</v>
      </c>
      <c r="I255" s="98" t="s">
        <v>8</v>
      </c>
    </row>
    <row r="256" s="103" customFormat="1" ht="15" customHeight="1" spans="1:9">
      <c r="A256" s="107">
        <v>146</v>
      </c>
      <c r="B256" s="98" t="s">
        <v>288</v>
      </c>
      <c r="C256" s="108" t="s">
        <v>321</v>
      </c>
      <c r="D256" s="98" t="s">
        <v>44</v>
      </c>
      <c r="E256" s="98" t="s">
        <v>41</v>
      </c>
      <c r="F256" s="119">
        <v>1</v>
      </c>
      <c r="G256" s="110">
        <v>310</v>
      </c>
      <c r="H256" s="111" t="s">
        <v>42</v>
      </c>
      <c r="I256" s="98" t="s">
        <v>8</v>
      </c>
    </row>
    <row r="257" s="103" customFormat="1" ht="15" customHeight="1" spans="1:9">
      <c r="A257" s="107">
        <v>147</v>
      </c>
      <c r="B257" s="98" t="s">
        <v>288</v>
      </c>
      <c r="C257" s="108" t="s">
        <v>322</v>
      </c>
      <c r="D257" s="98" t="s">
        <v>40</v>
      </c>
      <c r="E257" s="98" t="s">
        <v>41</v>
      </c>
      <c r="F257" s="119">
        <v>1</v>
      </c>
      <c r="G257" s="110">
        <v>433</v>
      </c>
      <c r="H257" s="111" t="s">
        <v>42</v>
      </c>
      <c r="I257" s="98" t="s">
        <v>8</v>
      </c>
    </row>
    <row r="258" s="103" customFormat="1" ht="15" customHeight="1" spans="1:9">
      <c r="A258" s="107">
        <v>148</v>
      </c>
      <c r="B258" s="108" t="s">
        <v>323</v>
      </c>
      <c r="C258" s="108" t="s">
        <v>324</v>
      </c>
      <c r="D258" s="98" t="s">
        <v>44</v>
      </c>
      <c r="E258" s="98" t="s">
        <v>41</v>
      </c>
      <c r="F258" s="119">
        <v>1</v>
      </c>
      <c r="G258" s="110">
        <v>236</v>
      </c>
      <c r="H258" s="111" t="s">
        <v>42</v>
      </c>
      <c r="I258" s="98" t="s">
        <v>8</v>
      </c>
    </row>
    <row r="259" s="103" customFormat="1" ht="15" customHeight="1" spans="1:9">
      <c r="A259" s="107">
        <v>149</v>
      </c>
      <c r="B259" s="108" t="s">
        <v>323</v>
      </c>
      <c r="C259" s="108" t="s">
        <v>325</v>
      </c>
      <c r="D259" s="98" t="s">
        <v>44</v>
      </c>
      <c r="E259" s="98" t="s">
        <v>41</v>
      </c>
      <c r="F259" s="107">
        <v>1</v>
      </c>
      <c r="G259" s="110">
        <v>429</v>
      </c>
      <c r="H259" s="111" t="s">
        <v>56</v>
      </c>
      <c r="I259" s="98" t="s">
        <v>8</v>
      </c>
    </row>
    <row r="260" s="103" customFormat="1" ht="15" customHeight="1" spans="1:9">
      <c r="A260" s="107">
        <v>150</v>
      </c>
      <c r="B260" s="108" t="s">
        <v>323</v>
      </c>
      <c r="C260" s="108" t="s">
        <v>326</v>
      </c>
      <c r="D260" s="98" t="s">
        <v>44</v>
      </c>
      <c r="E260" s="98" t="s">
        <v>41</v>
      </c>
      <c r="F260" s="107">
        <v>1</v>
      </c>
      <c r="G260" s="110">
        <v>256</v>
      </c>
      <c r="H260" s="111" t="s">
        <v>42</v>
      </c>
      <c r="I260" s="98" t="s">
        <v>8</v>
      </c>
    </row>
    <row r="261" s="103" customFormat="1" ht="15" customHeight="1" spans="1:9">
      <c r="A261" s="107">
        <v>151</v>
      </c>
      <c r="B261" s="108" t="s">
        <v>323</v>
      </c>
      <c r="C261" s="108" t="s">
        <v>327</v>
      </c>
      <c r="D261" s="98" t="s">
        <v>40</v>
      </c>
      <c r="E261" s="98" t="s">
        <v>41</v>
      </c>
      <c r="F261" s="119">
        <v>1</v>
      </c>
      <c r="G261" s="110">
        <v>293</v>
      </c>
      <c r="H261" s="111" t="s">
        <v>42</v>
      </c>
      <c r="I261" s="98" t="s">
        <v>8</v>
      </c>
    </row>
    <row r="262" s="103" customFormat="1" ht="15" customHeight="1" spans="1:9">
      <c r="A262" s="107">
        <v>152</v>
      </c>
      <c r="B262" s="108" t="s">
        <v>323</v>
      </c>
      <c r="C262" s="108" t="s">
        <v>328</v>
      </c>
      <c r="D262" s="98" t="s">
        <v>40</v>
      </c>
      <c r="E262" s="98" t="s">
        <v>41</v>
      </c>
      <c r="F262" s="107">
        <v>1</v>
      </c>
      <c r="G262" s="110">
        <v>421</v>
      </c>
      <c r="H262" s="111" t="s">
        <v>42</v>
      </c>
      <c r="I262" s="98" t="s">
        <v>8</v>
      </c>
    </row>
    <row r="263" s="103" customFormat="1" ht="15" customHeight="1" spans="1:9">
      <c r="A263" s="107">
        <v>153</v>
      </c>
      <c r="B263" s="108" t="s">
        <v>323</v>
      </c>
      <c r="C263" s="108" t="s">
        <v>329</v>
      </c>
      <c r="D263" s="98" t="s">
        <v>40</v>
      </c>
      <c r="E263" s="98" t="s">
        <v>41</v>
      </c>
      <c r="F263" s="119">
        <v>2</v>
      </c>
      <c r="G263" s="110">
        <v>510</v>
      </c>
      <c r="H263" s="111" t="s">
        <v>42</v>
      </c>
      <c r="I263" s="98" t="s">
        <v>8</v>
      </c>
    </row>
    <row r="264" s="103" customFormat="1" ht="15" customHeight="1" spans="1:9">
      <c r="A264" s="107"/>
      <c r="B264" s="108" t="s">
        <v>323</v>
      </c>
      <c r="C264" s="108" t="s">
        <v>330</v>
      </c>
      <c r="D264" s="98" t="s">
        <v>44</v>
      </c>
      <c r="E264" s="108" t="s">
        <v>45</v>
      </c>
      <c r="F264" s="119"/>
      <c r="G264" s="110"/>
      <c r="H264" s="111"/>
      <c r="I264" s="98" t="s">
        <v>8</v>
      </c>
    </row>
    <row r="265" s="103" customFormat="1" ht="15" customHeight="1" spans="1:9">
      <c r="A265" s="107">
        <v>154</v>
      </c>
      <c r="B265" s="108" t="s">
        <v>323</v>
      </c>
      <c r="C265" s="108" t="s">
        <v>331</v>
      </c>
      <c r="D265" s="98" t="s">
        <v>40</v>
      </c>
      <c r="E265" s="98" t="s">
        <v>41</v>
      </c>
      <c r="F265" s="98">
        <v>1</v>
      </c>
      <c r="G265" s="110">
        <v>234</v>
      </c>
      <c r="H265" s="111" t="s">
        <v>42</v>
      </c>
      <c r="I265" s="98" t="s">
        <v>8</v>
      </c>
    </row>
    <row r="266" s="103" customFormat="1" ht="15" customHeight="1" spans="1:9">
      <c r="A266" s="107">
        <v>155</v>
      </c>
      <c r="B266" s="111" t="s">
        <v>323</v>
      </c>
      <c r="C266" s="111" t="s">
        <v>332</v>
      </c>
      <c r="D266" s="111" t="s">
        <v>40</v>
      </c>
      <c r="E266" s="111" t="s">
        <v>41</v>
      </c>
      <c r="F266" s="111">
        <v>2</v>
      </c>
      <c r="G266" s="110">
        <v>464</v>
      </c>
      <c r="H266" s="111" t="s">
        <v>42</v>
      </c>
      <c r="I266" s="98" t="s">
        <v>8</v>
      </c>
    </row>
    <row r="267" s="103" customFormat="1" ht="15" customHeight="1" spans="1:9">
      <c r="A267" s="124"/>
      <c r="B267" s="108" t="s">
        <v>323</v>
      </c>
      <c r="C267" s="108" t="s">
        <v>333</v>
      </c>
      <c r="D267" s="98" t="s">
        <v>44</v>
      </c>
      <c r="E267" s="98" t="s">
        <v>100</v>
      </c>
      <c r="F267" s="107"/>
      <c r="G267" s="110"/>
      <c r="H267" s="111"/>
      <c r="I267" s="98" t="s">
        <v>8</v>
      </c>
    </row>
    <row r="268" s="103" customFormat="1" ht="15" customHeight="1" spans="1:9">
      <c r="A268" s="107">
        <v>156</v>
      </c>
      <c r="B268" s="108" t="s">
        <v>323</v>
      </c>
      <c r="C268" s="98" t="s">
        <v>334</v>
      </c>
      <c r="D268" s="98" t="s">
        <v>40</v>
      </c>
      <c r="E268" s="98" t="s">
        <v>41</v>
      </c>
      <c r="F268" s="119">
        <v>2</v>
      </c>
      <c r="G268" s="110">
        <v>508</v>
      </c>
      <c r="H268" s="111" t="s">
        <v>42</v>
      </c>
      <c r="I268" s="98" t="s">
        <v>8</v>
      </c>
    </row>
    <row r="269" s="103" customFormat="1" ht="15" customHeight="1" spans="1:9">
      <c r="A269" s="107"/>
      <c r="B269" s="108" t="s">
        <v>323</v>
      </c>
      <c r="C269" s="108" t="s">
        <v>335</v>
      </c>
      <c r="D269" s="98" t="s">
        <v>44</v>
      </c>
      <c r="E269" s="108" t="s">
        <v>48</v>
      </c>
      <c r="F269" s="119"/>
      <c r="G269" s="110"/>
      <c r="H269" s="111"/>
      <c r="I269" s="98" t="s">
        <v>8</v>
      </c>
    </row>
    <row r="270" s="103" customFormat="1" ht="15" customHeight="1" spans="1:9">
      <c r="A270" s="107">
        <v>157</v>
      </c>
      <c r="B270" s="108" t="s">
        <v>323</v>
      </c>
      <c r="C270" s="98" t="s">
        <v>336</v>
      </c>
      <c r="D270" s="98" t="s">
        <v>44</v>
      </c>
      <c r="E270" s="98" t="s">
        <v>41</v>
      </c>
      <c r="F270" s="119">
        <v>1</v>
      </c>
      <c r="G270" s="110">
        <v>300</v>
      </c>
      <c r="H270" s="111" t="s">
        <v>42</v>
      </c>
      <c r="I270" s="98" t="s">
        <v>8</v>
      </c>
    </row>
    <row r="271" s="103" customFormat="1" ht="15" customHeight="1" spans="1:9">
      <c r="A271" s="107">
        <v>158</v>
      </c>
      <c r="B271" s="108" t="s">
        <v>323</v>
      </c>
      <c r="C271" s="108" t="s">
        <v>337</v>
      </c>
      <c r="D271" s="98" t="s">
        <v>44</v>
      </c>
      <c r="E271" s="98" t="s">
        <v>41</v>
      </c>
      <c r="F271" s="119">
        <v>1</v>
      </c>
      <c r="G271" s="110">
        <v>294</v>
      </c>
      <c r="H271" s="111" t="s">
        <v>42</v>
      </c>
      <c r="I271" s="98" t="s">
        <v>8</v>
      </c>
    </row>
    <row r="272" s="103" customFormat="1" ht="15" customHeight="1" spans="1:9">
      <c r="A272" s="107">
        <v>159</v>
      </c>
      <c r="B272" s="108" t="s">
        <v>323</v>
      </c>
      <c r="C272" s="98" t="s">
        <v>338</v>
      </c>
      <c r="D272" s="98" t="s">
        <v>40</v>
      </c>
      <c r="E272" s="98" t="s">
        <v>41</v>
      </c>
      <c r="F272" s="119">
        <v>2</v>
      </c>
      <c r="G272" s="110">
        <v>474</v>
      </c>
      <c r="H272" s="111" t="s">
        <v>42</v>
      </c>
      <c r="I272" s="98" t="s">
        <v>8</v>
      </c>
    </row>
    <row r="273" s="103" customFormat="1" ht="15" customHeight="1" spans="1:9">
      <c r="A273" s="107"/>
      <c r="B273" s="108" t="s">
        <v>323</v>
      </c>
      <c r="C273" s="108" t="s">
        <v>339</v>
      </c>
      <c r="D273" s="98" t="s">
        <v>44</v>
      </c>
      <c r="E273" s="108" t="s">
        <v>48</v>
      </c>
      <c r="F273" s="119"/>
      <c r="G273" s="110"/>
      <c r="H273" s="111"/>
      <c r="I273" s="98" t="s">
        <v>8</v>
      </c>
    </row>
    <row r="274" s="103" customFormat="1" ht="15" customHeight="1" spans="1:9">
      <c r="A274" s="107">
        <v>160</v>
      </c>
      <c r="B274" s="108" t="s">
        <v>323</v>
      </c>
      <c r="C274" s="120" t="s">
        <v>340</v>
      </c>
      <c r="D274" s="121" t="s">
        <v>44</v>
      </c>
      <c r="E274" s="98" t="s">
        <v>41</v>
      </c>
      <c r="F274" s="119">
        <v>1</v>
      </c>
      <c r="G274" s="110">
        <v>295</v>
      </c>
      <c r="H274" s="111" t="s">
        <v>56</v>
      </c>
      <c r="I274" s="98" t="s">
        <v>8</v>
      </c>
    </row>
    <row r="275" s="103" customFormat="1" ht="15" customHeight="1" spans="1:9">
      <c r="A275" s="107">
        <v>161</v>
      </c>
      <c r="B275" s="108" t="s">
        <v>323</v>
      </c>
      <c r="C275" s="120" t="s">
        <v>341</v>
      </c>
      <c r="D275" s="121" t="s">
        <v>44</v>
      </c>
      <c r="E275" s="98" t="s">
        <v>41</v>
      </c>
      <c r="F275" s="119">
        <v>1</v>
      </c>
      <c r="G275" s="110">
        <v>292</v>
      </c>
      <c r="H275" s="111" t="s">
        <v>56</v>
      </c>
      <c r="I275" s="98" t="s">
        <v>8</v>
      </c>
    </row>
    <row r="276" s="103" customFormat="1" ht="15" customHeight="1" spans="1:9">
      <c r="A276" s="107">
        <v>162</v>
      </c>
      <c r="B276" s="98" t="s">
        <v>342</v>
      </c>
      <c r="C276" s="108" t="s">
        <v>343</v>
      </c>
      <c r="D276" s="98" t="s">
        <v>44</v>
      </c>
      <c r="E276" s="108" t="s">
        <v>41</v>
      </c>
      <c r="F276" s="98">
        <v>1</v>
      </c>
      <c r="G276" s="110">
        <v>293</v>
      </c>
      <c r="H276" s="111" t="s">
        <v>56</v>
      </c>
      <c r="I276" s="98" t="s">
        <v>8</v>
      </c>
    </row>
    <row r="277" s="103" customFormat="1" ht="15" customHeight="1" spans="1:9">
      <c r="A277" s="107">
        <v>163</v>
      </c>
      <c r="B277" s="98" t="s">
        <v>342</v>
      </c>
      <c r="C277" s="98" t="s">
        <v>344</v>
      </c>
      <c r="D277" s="98" t="s">
        <v>40</v>
      </c>
      <c r="E277" s="98" t="s">
        <v>41</v>
      </c>
      <c r="F277" s="119">
        <v>2</v>
      </c>
      <c r="G277" s="110">
        <v>518</v>
      </c>
      <c r="H277" s="111" t="s">
        <v>42</v>
      </c>
      <c r="I277" s="98" t="s">
        <v>8</v>
      </c>
    </row>
    <row r="278" s="103" customFormat="1" ht="15" customHeight="1" spans="1:9">
      <c r="A278" s="98"/>
      <c r="B278" s="98" t="s">
        <v>342</v>
      </c>
      <c r="C278" s="108" t="s">
        <v>345</v>
      </c>
      <c r="D278" s="98" t="s">
        <v>44</v>
      </c>
      <c r="E278" s="108" t="s">
        <v>100</v>
      </c>
      <c r="F278" s="119"/>
      <c r="G278" s="110"/>
      <c r="H278" s="111"/>
      <c r="I278" s="98" t="s">
        <v>8</v>
      </c>
    </row>
    <row r="279" s="103" customFormat="1" ht="15" customHeight="1" spans="1:9">
      <c r="A279" s="98">
        <v>164</v>
      </c>
      <c r="B279" s="98" t="s">
        <v>342</v>
      </c>
      <c r="C279" s="98" t="s">
        <v>346</v>
      </c>
      <c r="D279" s="98" t="s">
        <v>40</v>
      </c>
      <c r="E279" s="98" t="s">
        <v>41</v>
      </c>
      <c r="F279" s="119">
        <v>1</v>
      </c>
      <c r="G279" s="110">
        <v>301</v>
      </c>
      <c r="H279" s="111" t="s">
        <v>42</v>
      </c>
      <c r="I279" s="98" t="s">
        <v>8</v>
      </c>
    </row>
    <row r="280" s="103" customFormat="1" ht="15" customHeight="1" spans="1:9">
      <c r="A280" s="98">
        <v>165</v>
      </c>
      <c r="B280" s="98" t="s">
        <v>342</v>
      </c>
      <c r="C280" s="98" t="s">
        <v>347</v>
      </c>
      <c r="D280" s="98" t="s">
        <v>40</v>
      </c>
      <c r="E280" s="98" t="s">
        <v>41</v>
      </c>
      <c r="F280" s="119">
        <v>1</v>
      </c>
      <c r="G280" s="110">
        <v>301</v>
      </c>
      <c r="H280" s="111" t="s">
        <v>42</v>
      </c>
      <c r="I280" s="98" t="s">
        <v>8</v>
      </c>
    </row>
    <row r="281" s="103" customFormat="1" ht="15" customHeight="1" spans="1:9">
      <c r="A281" s="98">
        <v>166</v>
      </c>
      <c r="B281" s="98" t="s">
        <v>342</v>
      </c>
      <c r="C281" s="98" t="s">
        <v>348</v>
      </c>
      <c r="D281" s="98" t="s">
        <v>40</v>
      </c>
      <c r="E281" s="98" t="s">
        <v>41</v>
      </c>
      <c r="F281" s="119">
        <v>3</v>
      </c>
      <c r="G281" s="110">
        <v>726</v>
      </c>
      <c r="H281" s="111" t="s">
        <v>42</v>
      </c>
      <c r="I281" s="98" t="s">
        <v>8</v>
      </c>
    </row>
    <row r="282" s="103" customFormat="1" ht="15" customHeight="1" spans="1:9">
      <c r="A282" s="98"/>
      <c r="B282" s="98" t="s">
        <v>342</v>
      </c>
      <c r="C282" s="108" t="s">
        <v>349</v>
      </c>
      <c r="D282" s="98" t="s">
        <v>44</v>
      </c>
      <c r="E282" s="108" t="s">
        <v>100</v>
      </c>
      <c r="F282" s="119"/>
      <c r="G282" s="110"/>
      <c r="H282" s="111"/>
      <c r="I282" s="98" t="s">
        <v>8</v>
      </c>
    </row>
    <row r="283" s="103" customFormat="1" ht="15" customHeight="1" spans="1:9">
      <c r="A283" s="98"/>
      <c r="B283" s="98" t="s">
        <v>342</v>
      </c>
      <c r="C283" s="108" t="s">
        <v>350</v>
      </c>
      <c r="D283" s="98" t="s">
        <v>40</v>
      </c>
      <c r="E283" s="108" t="s">
        <v>50</v>
      </c>
      <c r="F283" s="119"/>
      <c r="G283" s="110"/>
      <c r="H283" s="111"/>
      <c r="I283" s="98" t="s">
        <v>8</v>
      </c>
    </row>
    <row r="284" s="103" customFormat="1" ht="15" customHeight="1" spans="1:9">
      <c r="A284" s="98">
        <v>167</v>
      </c>
      <c r="B284" s="98" t="s">
        <v>342</v>
      </c>
      <c r="C284" s="98" t="s">
        <v>351</v>
      </c>
      <c r="D284" s="98" t="s">
        <v>40</v>
      </c>
      <c r="E284" s="98" t="s">
        <v>41</v>
      </c>
      <c r="F284" s="119">
        <v>1</v>
      </c>
      <c r="G284" s="110">
        <v>265</v>
      </c>
      <c r="H284" s="111" t="s">
        <v>42</v>
      </c>
      <c r="I284" s="98" t="s">
        <v>8</v>
      </c>
    </row>
    <row r="285" s="103" customFormat="1" ht="15" customHeight="1" spans="1:9">
      <c r="A285" s="98">
        <v>168</v>
      </c>
      <c r="B285" s="98" t="s">
        <v>342</v>
      </c>
      <c r="C285" s="98" t="s">
        <v>352</v>
      </c>
      <c r="D285" s="98" t="s">
        <v>40</v>
      </c>
      <c r="E285" s="98" t="s">
        <v>41</v>
      </c>
      <c r="F285" s="98">
        <v>3</v>
      </c>
      <c r="G285" s="110">
        <v>1299</v>
      </c>
      <c r="H285" s="111" t="s">
        <v>42</v>
      </c>
      <c r="I285" s="98" t="s">
        <v>8</v>
      </c>
    </row>
    <row r="286" s="103" customFormat="1" ht="15" customHeight="1" spans="1:9">
      <c r="A286" s="98"/>
      <c r="B286" s="98" t="s">
        <v>342</v>
      </c>
      <c r="C286" s="108" t="s">
        <v>353</v>
      </c>
      <c r="D286" s="98" t="s">
        <v>44</v>
      </c>
      <c r="E286" s="108" t="s">
        <v>100</v>
      </c>
      <c r="F286" s="98"/>
      <c r="G286" s="110"/>
      <c r="H286" s="111"/>
      <c r="I286" s="98" t="s">
        <v>8</v>
      </c>
    </row>
    <row r="287" s="103" customFormat="1" ht="15" customHeight="1" spans="1:9">
      <c r="A287" s="98"/>
      <c r="B287" s="98" t="s">
        <v>342</v>
      </c>
      <c r="C287" s="108" t="s">
        <v>354</v>
      </c>
      <c r="D287" s="98" t="s">
        <v>44</v>
      </c>
      <c r="E287" s="108" t="s">
        <v>44</v>
      </c>
      <c r="F287" s="98"/>
      <c r="G287" s="110"/>
      <c r="H287" s="111"/>
      <c r="I287" s="98" t="s">
        <v>8</v>
      </c>
    </row>
    <row r="288" s="103" customFormat="1" ht="15" customHeight="1" spans="1:9">
      <c r="A288" s="98">
        <v>169</v>
      </c>
      <c r="B288" s="98" t="s">
        <v>342</v>
      </c>
      <c r="C288" s="98" t="s">
        <v>355</v>
      </c>
      <c r="D288" s="98" t="s">
        <v>40</v>
      </c>
      <c r="E288" s="98" t="s">
        <v>41</v>
      </c>
      <c r="F288" s="119">
        <v>1</v>
      </c>
      <c r="G288" s="110">
        <v>302</v>
      </c>
      <c r="H288" s="111" t="s">
        <v>42</v>
      </c>
      <c r="I288" s="98" t="s">
        <v>8</v>
      </c>
    </row>
    <row r="289" s="103" customFormat="1" ht="15" customHeight="1" spans="1:9">
      <c r="A289" s="98">
        <v>170</v>
      </c>
      <c r="B289" s="98" t="s">
        <v>342</v>
      </c>
      <c r="C289" s="98" t="s">
        <v>356</v>
      </c>
      <c r="D289" s="98" t="s">
        <v>40</v>
      </c>
      <c r="E289" s="98" t="s">
        <v>41</v>
      </c>
      <c r="F289" s="98">
        <v>1</v>
      </c>
      <c r="G289" s="110">
        <v>265</v>
      </c>
      <c r="H289" s="111" t="s">
        <v>42</v>
      </c>
      <c r="I289" s="98" t="s">
        <v>8</v>
      </c>
    </row>
    <row r="290" s="103" customFormat="1" ht="15" customHeight="1" spans="1:9">
      <c r="A290" s="98">
        <v>171</v>
      </c>
      <c r="B290" s="98" t="s">
        <v>342</v>
      </c>
      <c r="C290" s="108" t="s">
        <v>357</v>
      </c>
      <c r="D290" s="98" t="s">
        <v>40</v>
      </c>
      <c r="E290" s="98" t="s">
        <v>41</v>
      </c>
      <c r="F290" s="119">
        <v>2</v>
      </c>
      <c r="G290" s="110">
        <v>474</v>
      </c>
      <c r="H290" s="111" t="s">
        <v>42</v>
      </c>
      <c r="I290" s="98" t="s">
        <v>8</v>
      </c>
    </row>
    <row r="291" s="103" customFormat="1" ht="15" customHeight="1" spans="1:9">
      <c r="A291" s="98"/>
      <c r="B291" s="98" t="s">
        <v>342</v>
      </c>
      <c r="C291" s="108" t="s">
        <v>358</v>
      </c>
      <c r="D291" s="98" t="s">
        <v>44</v>
      </c>
      <c r="E291" s="108" t="s">
        <v>100</v>
      </c>
      <c r="F291" s="119"/>
      <c r="G291" s="110"/>
      <c r="H291" s="111"/>
      <c r="I291" s="98" t="s">
        <v>8</v>
      </c>
    </row>
    <row r="292" s="103" customFormat="1" ht="15" customHeight="1" spans="1:9">
      <c r="A292" s="98">
        <v>172</v>
      </c>
      <c r="B292" s="98" t="s">
        <v>342</v>
      </c>
      <c r="C292" s="98" t="s">
        <v>359</v>
      </c>
      <c r="D292" s="98" t="s">
        <v>40</v>
      </c>
      <c r="E292" s="98" t="s">
        <v>41</v>
      </c>
      <c r="F292" s="107">
        <v>1</v>
      </c>
      <c r="G292" s="110">
        <v>428</v>
      </c>
      <c r="H292" s="111" t="s">
        <v>42</v>
      </c>
      <c r="I292" s="98" t="s">
        <v>8</v>
      </c>
    </row>
    <row r="293" s="103" customFormat="1" ht="15" customHeight="1" spans="1:9">
      <c r="A293" s="98">
        <v>173</v>
      </c>
      <c r="B293" s="98" t="s">
        <v>342</v>
      </c>
      <c r="C293" s="98" t="s">
        <v>360</v>
      </c>
      <c r="D293" s="98" t="s">
        <v>44</v>
      </c>
      <c r="E293" s="98" t="s">
        <v>41</v>
      </c>
      <c r="F293" s="119">
        <v>1</v>
      </c>
      <c r="G293" s="110">
        <v>303</v>
      </c>
      <c r="H293" s="111" t="s">
        <v>42</v>
      </c>
      <c r="I293" s="98" t="s">
        <v>8</v>
      </c>
    </row>
    <row r="294" s="103" customFormat="1" ht="15" customHeight="1" spans="1:9">
      <c r="A294" s="98">
        <v>174</v>
      </c>
      <c r="B294" s="98" t="s">
        <v>342</v>
      </c>
      <c r="C294" s="108" t="s">
        <v>361</v>
      </c>
      <c r="D294" s="98" t="s">
        <v>44</v>
      </c>
      <c r="E294" s="108" t="s">
        <v>41</v>
      </c>
      <c r="F294" s="119">
        <v>1</v>
      </c>
      <c r="G294" s="110">
        <v>239</v>
      </c>
      <c r="H294" s="111" t="s">
        <v>42</v>
      </c>
      <c r="I294" s="98" t="s">
        <v>8</v>
      </c>
    </row>
    <row r="295" s="103" customFormat="1" ht="15" customHeight="1" spans="1:9">
      <c r="A295" s="98">
        <v>175</v>
      </c>
      <c r="B295" s="98" t="s">
        <v>342</v>
      </c>
      <c r="C295" s="108" t="s">
        <v>362</v>
      </c>
      <c r="D295" s="98" t="s">
        <v>40</v>
      </c>
      <c r="E295" s="108" t="s">
        <v>41</v>
      </c>
      <c r="F295" s="119">
        <v>2</v>
      </c>
      <c r="G295" s="110">
        <v>478</v>
      </c>
      <c r="H295" s="111" t="s">
        <v>42</v>
      </c>
      <c r="I295" s="98" t="s">
        <v>8</v>
      </c>
    </row>
    <row r="296" s="103" customFormat="1" ht="15" customHeight="1" spans="1:9">
      <c r="A296" s="98"/>
      <c r="B296" s="98" t="s">
        <v>342</v>
      </c>
      <c r="C296" s="108" t="s">
        <v>363</v>
      </c>
      <c r="D296" s="98" t="s">
        <v>44</v>
      </c>
      <c r="E296" s="108" t="s">
        <v>100</v>
      </c>
      <c r="F296" s="119"/>
      <c r="G296" s="110"/>
      <c r="H296" s="111"/>
      <c r="I296" s="98" t="s">
        <v>8</v>
      </c>
    </row>
    <row r="297" s="103" customFormat="1" ht="15" customHeight="1" spans="1:9">
      <c r="A297" s="98">
        <v>176</v>
      </c>
      <c r="B297" s="98" t="s">
        <v>342</v>
      </c>
      <c r="C297" s="108" t="s">
        <v>364</v>
      </c>
      <c r="D297" s="98" t="s">
        <v>44</v>
      </c>
      <c r="E297" s="108" t="s">
        <v>41</v>
      </c>
      <c r="F297" s="107">
        <v>1</v>
      </c>
      <c r="G297" s="110">
        <v>298</v>
      </c>
      <c r="H297" s="111" t="s">
        <v>56</v>
      </c>
      <c r="I297" s="98" t="s">
        <v>8</v>
      </c>
    </row>
    <row r="298" s="103" customFormat="1" ht="15" customHeight="1" spans="1:9">
      <c r="A298" s="98">
        <v>177</v>
      </c>
      <c r="B298" s="98" t="s">
        <v>342</v>
      </c>
      <c r="C298" s="108" t="s">
        <v>365</v>
      </c>
      <c r="D298" s="98" t="s">
        <v>44</v>
      </c>
      <c r="E298" s="108" t="s">
        <v>41</v>
      </c>
      <c r="F298" s="119">
        <v>1</v>
      </c>
      <c r="G298" s="110">
        <v>450</v>
      </c>
      <c r="H298" s="111" t="s">
        <v>42</v>
      </c>
      <c r="I298" s="98" t="s">
        <v>7</v>
      </c>
    </row>
    <row r="299" s="103" customFormat="1" ht="15" customHeight="1" spans="1:9">
      <c r="A299" s="98">
        <v>178</v>
      </c>
      <c r="B299" s="98" t="s">
        <v>342</v>
      </c>
      <c r="C299" s="108" t="s">
        <v>366</v>
      </c>
      <c r="D299" s="98" t="s">
        <v>40</v>
      </c>
      <c r="E299" s="108" t="s">
        <v>41</v>
      </c>
      <c r="F299" s="119">
        <v>2</v>
      </c>
      <c r="G299" s="110">
        <v>596</v>
      </c>
      <c r="H299" s="111" t="s">
        <v>42</v>
      </c>
      <c r="I299" s="98" t="s">
        <v>8</v>
      </c>
    </row>
    <row r="300" s="103" customFormat="1" ht="15" customHeight="1" spans="1:9">
      <c r="A300" s="98"/>
      <c r="B300" s="98" t="s">
        <v>342</v>
      </c>
      <c r="C300" s="108" t="s">
        <v>367</v>
      </c>
      <c r="D300" s="98" t="s">
        <v>44</v>
      </c>
      <c r="E300" s="108" t="s">
        <v>100</v>
      </c>
      <c r="F300" s="119"/>
      <c r="G300" s="110"/>
      <c r="H300" s="111"/>
      <c r="I300" s="98" t="s">
        <v>8</v>
      </c>
    </row>
    <row r="301" s="103" customFormat="1" ht="15" customHeight="1" spans="1:9">
      <c r="A301" s="98">
        <v>179</v>
      </c>
      <c r="B301" s="98" t="s">
        <v>342</v>
      </c>
      <c r="C301" s="108" t="s">
        <v>368</v>
      </c>
      <c r="D301" s="98" t="s">
        <v>40</v>
      </c>
      <c r="E301" s="108" t="s">
        <v>41</v>
      </c>
      <c r="F301" s="119">
        <v>2</v>
      </c>
      <c r="G301" s="110">
        <v>522</v>
      </c>
      <c r="H301" s="111" t="s">
        <v>42</v>
      </c>
      <c r="I301" s="98" t="s">
        <v>8</v>
      </c>
    </row>
    <row r="302" s="103" customFormat="1" ht="15" customHeight="1" spans="1:9">
      <c r="A302" s="98"/>
      <c r="B302" s="98" t="s">
        <v>342</v>
      </c>
      <c r="C302" s="108" t="s">
        <v>369</v>
      </c>
      <c r="D302" s="98" t="s">
        <v>44</v>
      </c>
      <c r="E302" s="108" t="s">
        <v>100</v>
      </c>
      <c r="F302" s="119"/>
      <c r="G302" s="110"/>
      <c r="H302" s="111"/>
      <c r="I302" s="98" t="s">
        <v>8</v>
      </c>
    </row>
    <row r="303" s="103" customFormat="1" ht="15" customHeight="1" spans="1:9">
      <c r="A303" s="98">
        <v>180</v>
      </c>
      <c r="B303" s="98" t="s">
        <v>342</v>
      </c>
      <c r="C303" s="108" t="s">
        <v>370</v>
      </c>
      <c r="D303" s="98" t="s">
        <v>40</v>
      </c>
      <c r="E303" s="108" t="s">
        <v>41</v>
      </c>
      <c r="F303" s="107">
        <v>1</v>
      </c>
      <c r="G303" s="110">
        <v>246</v>
      </c>
      <c r="H303" s="111" t="s">
        <v>42</v>
      </c>
      <c r="I303" s="98" t="s">
        <v>8</v>
      </c>
    </row>
    <row r="304" s="103" customFormat="1" ht="15" customHeight="1" spans="1:9">
      <c r="A304" s="98">
        <v>181</v>
      </c>
      <c r="B304" s="98" t="s">
        <v>342</v>
      </c>
      <c r="C304" s="108" t="s">
        <v>371</v>
      </c>
      <c r="D304" s="98" t="s">
        <v>44</v>
      </c>
      <c r="E304" s="98" t="s">
        <v>41</v>
      </c>
      <c r="F304" s="119">
        <v>1</v>
      </c>
      <c r="G304" s="110">
        <v>305</v>
      </c>
      <c r="H304" s="111" t="s">
        <v>42</v>
      </c>
      <c r="I304" s="98" t="s">
        <v>8</v>
      </c>
    </row>
    <row r="305" s="103" customFormat="1" ht="15" customHeight="1" spans="1:9">
      <c r="A305" s="98">
        <v>182</v>
      </c>
      <c r="B305" s="98" t="s">
        <v>342</v>
      </c>
      <c r="C305" s="108" t="s">
        <v>372</v>
      </c>
      <c r="D305" s="98" t="s">
        <v>40</v>
      </c>
      <c r="E305" s="108" t="s">
        <v>41</v>
      </c>
      <c r="F305" s="107">
        <v>4</v>
      </c>
      <c r="G305" s="110">
        <v>1204</v>
      </c>
      <c r="H305" s="111" t="s">
        <v>42</v>
      </c>
      <c r="I305" s="98" t="s">
        <v>8</v>
      </c>
    </row>
    <row r="306" s="103" customFormat="1" ht="15" customHeight="1" spans="1:9">
      <c r="A306" s="98"/>
      <c r="B306" s="98" t="s">
        <v>342</v>
      </c>
      <c r="C306" s="108" t="s">
        <v>373</v>
      </c>
      <c r="D306" s="98" t="s">
        <v>44</v>
      </c>
      <c r="E306" s="108" t="s">
        <v>100</v>
      </c>
      <c r="F306" s="107"/>
      <c r="G306" s="110"/>
      <c r="H306" s="111"/>
      <c r="I306" s="98" t="s">
        <v>8</v>
      </c>
    </row>
    <row r="307" s="103" customFormat="1" ht="15" customHeight="1" spans="1:9">
      <c r="A307" s="98"/>
      <c r="B307" s="98" t="s">
        <v>342</v>
      </c>
      <c r="C307" s="108" t="s">
        <v>374</v>
      </c>
      <c r="D307" s="98" t="s">
        <v>40</v>
      </c>
      <c r="E307" s="108" t="s">
        <v>50</v>
      </c>
      <c r="F307" s="107"/>
      <c r="G307" s="110"/>
      <c r="H307" s="111"/>
      <c r="I307" s="98" t="s">
        <v>8</v>
      </c>
    </row>
    <row r="308" s="103" customFormat="1" ht="15" customHeight="1" spans="1:9">
      <c r="A308" s="98"/>
      <c r="B308" s="98" t="s">
        <v>342</v>
      </c>
      <c r="C308" s="108" t="s">
        <v>375</v>
      </c>
      <c r="D308" s="98" t="s">
        <v>44</v>
      </c>
      <c r="E308" s="108" t="s">
        <v>303</v>
      </c>
      <c r="F308" s="107"/>
      <c r="G308" s="110"/>
      <c r="H308" s="111"/>
      <c r="I308" s="98" t="s">
        <v>8</v>
      </c>
    </row>
    <row r="309" s="103" customFormat="1" ht="15" customHeight="1" spans="1:9">
      <c r="A309" s="98">
        <v>183</v>
      </c>
      <c r="B309" s="98" t="s">
        <v>342</v>
      </c>
      <c r="C309" s="108" t="s">
        <v>376</v>
      </c>
      <c r="D309" s="98" t="s">
        <v>44</v>
      </c>
      <c r="E309" s="108" t="s">
        <v>41</v>
      </c>
      <c r="F309" s="119">
        <v>2</v>
      </c>
      <c r="G309" s="110">
        <v>616</v>
      </c>
      <c r="H309" s="111" t="s">
        <v>42</v>
      </c>
      <c r="I309" s="98" t="s">
        <v>8</v>
      </c>
    </row>
    <row r="310" s="103" customFormat="1" ht="15" customHeight="1" spans="1:9">
      <c r="A310" s="98"/>
      <c r="B310" s="98" t="s">
        <v>342</v>
      </c>
      <c r="C310" s="108" t="s">
        <v>377</v>
      </c>
      <c r="D310" s="98" t="s">
        <v>40</v>
      </c>
      <c r="E310" s="108" t="s">
        <v>50</v>
      </c>
      <c r="F310" s="119"/>
      <c r="G310" s="110"/>
      <c r="H310" s="111"/>
      <c r="I310" s="98" t="s">
        <v>8</v>
      </c>
    </row>
    <row r="311" s="103" customFormat="1" ht="15" customHeight="1" spans="1:9">
      <c r="A311" s="98">
        <v>184</v>
      </c>
      <c r="B311" s="98" t="s">
        <v>342</v>
      </c>
      <c r="C311" s="108" t="s">
        <v>378</v>
      </c>
      <c r="D311" s="98" t="s">
        <v>40</v>
      </c>
      <c r="E311" s="108" t="s">
        <v>41</v>
      </c>
      <c r="F311" s="119">
        <v>1</v>
      </c>
      <c r="G311" s="110">
        <v>264</v>
      </c>
      <c r="H311" s="111" t="s">
        <v>42</v>
      </c>
      <c r="I311" s="98" t="s">
        <v>8</v>
      </c>
    </row>
    <row r="312" s="103" customFormat="1" ht="15" customHeight="1" spans="1:9">
      <c r="A312" s="98">
        <v>185</v>
      </c>
      <c r="B312" s="98" t="s">
        <v>342</v>
      </c>
      <c r="C312" s="108" t="s">
        <v>379</v>
      </c>
      <c r="D312" s="98" t="s">
        <v>44</v>
      </c>
      <c r="E312" s="98" t="s">
        <v>41</v>
      </c>
      <c r="F312" s="107">
        <v>1</v>
      </c>
      <c r="G312" s="110">
        <v>309</v>
      </c>
      <c r="H312" s="111" t="s">
        <v>42</v>
      </c>
      <c r="I312" s="98" t="s">
        <v>8</v>
      </c>
    </row>
    <row r="313" s="103" customFormat="1" ht="15" customHeight="1" spans="1:9">
      <c r="A313" s="98">
        <v>186</v>
      </c>
      <c r="B313" s="98" t="s">
        <v>342</v>
      </c>
      <c r="C313" s="108" t="s">
        <v>380</v>
      </c>
      <c r="D313" s="98" t="s">
        <v>44</v>
      </c>
      <c r="E313" s="108" t="s">
        <v>41</v>
      </c>
      <c r="F313" s="107">
        <v>2</v>
      </c>
      <c r="G313" s="110">
        <v>598</v>
      </c>
      <c r="H313" s="111" t="s">
        <v>42</v>
      </c>
      <c r="I313" s="98" t="s">
        <v>8</v>
      </c>
    </row>
    <row r="314" s="103" customFormat="1" ht="15" customHeight="1" spans="1:9">
      <c r="A314" s="98"/>
      <c r="B314" s="98" t="s">
        <v>342</v>
      </c>
      <c r="C314" s="108" t="s">
        <v>381</v>
      </c>
      <c r="D314" s="98" t="s">
        <v>40</v>
      </c>
      <c r="E314" s="108" t="s">
        <v>100</v>
      </c>
      <c r="F314" s="107"/>
      <c r="G314" s="110"/>
      <c r="H314" s="111"/>
      <c r="I314" s="98" t="s">
        <v>8</v>
      </c>
    </row>
    <row r="315" s="103" customFormat="1" ht="15" customHeight="1" spans="1:9">
      <c r="A315" s="98">
        <v>187</v>
      </c>
      <c r="B315" s="98" t="s">
        <v>342</v>
      </c>
      <c r="C315" s="108" t="s">
        <v>382</v>
      </c>
      <c r="D315" s="98" t="s">
        <v>44</v>
      </c>
      <c r="E315" s="98" t="s">
        <v>41</v>
      </c>
      <c r="F315" s="98">
        <v>1</v>
      </c>
      <c r="G315" s="110">
        <v>450</v>
      </c>
      <c r="H315" s="111" t="s">
        <v>42</v>
      </c>
      <c r="I315" s="98" t="s">
        <v>8</v>
      </c>
    </row>
    <row r="316" s="103" customFormat="1" ht="15" customHeight="1" spans="1:9">
      <c r="A316" s="98">
        <v>188</v>
      </c>
      <c r="B316" s="98" t="s">
        <v>342</v>
      </c>
      <c r="C316" s="108" t="s">
        <v>383</v>
      </c>
      <c r="D316" s="98" t="s">
        <v>44</v>
      </c>
      <c r="E316" s="108" t="s">
        <v>41</v>
      </c>
      <c r="F316" s="98">
        <v>3</v>
      </c>
      <c r="G316" s="110">
        <v>1299</v>
      </c>
      <c r="H316" s="111" t="s">
        <v>42</v>
      </c>
      <c r="I316" s="98" t="s">
        <v>7</v>
      </c>
    </row>
    <row r="317" s="103" customFormat="1" ht="15" customHeight="1" spans="1:9">
      <c r="A317" s="98"/>
      <c r="B317" s="98" t="s">
        <v>342</v>
      </c>
      <c r="C317" s="108" t="s">
        <v>384</v>
      </c>
      <c r="D317" s="98" t="s">
        <v>40</v>
      </c>
      <c r="E317" s="108" t="s">
        <v>100</v>
      </c>
      <c r="F317" s="98"/>
      <c r="G317" s="110"/>
      <c r="H317" s="111"/>
      <c r="I317" s="98" t="s">
        <v>7</v>
      </c>
    </row>
    <row r="318" s="103" customFormat="1" ht="15" customHeight="1" spans="1:9">
      <c r="A318" s="98"/>
      <c r="B318" s="98" t="s">
        <v>342</v>
      </c>
      <c r="C318" s="108" t="s">
        <v>385</v>
      </c>
      <c r="D318" s="98" t="s">
        <v>40</v>
      </c>
      <c r="E318" s="108" t="s">
        <v>50</v>
      </c>
      <c r="F318" s="98"/>
      <c r="G318" s="110"/>
      <c r="H318" s="111"/>
      <c r="I318" s="98" t="s">
        <v>7</v>
      </c>
    </row>
    <row r="319" s="103" customFormat="1" ht="15" customHeight="1" spans="1:9">
      <c r="A319" s="98">
        <v>189</v>
      </c>
      <c r="B319" s="98" t="s">
        <v>342</v>
      </c>
      <c r="C319" s="108" t="s">
        <v>386</v>
      </c>
      <c r="D319" s="98" t="s">
        <v>40</v>
      </c>
      <c r="E319" s="108" t="s">
        <v>41</v>
      </c>
      <c r="F319" s="98">
        <v>1</v>
      </c>
      <c r="G319" s="110">
        <v>303</v>
      </c>
      <c r="H319" s="111" t="s">
        <v>42</v>
      </c>
      <c r="I319" s="98" t="s">
        <v>8</v>
      </c>
    </row>
    <row r="320" s="103" customFormat="1" ht="15" customHeight="1" spans="1:9">
      <c r="A320" s="98">
        <v>190</v>
      </c>
      <c r="B320" s="98" t="s">
        <v>342</v>
      </c>
      <c r="C320" s="98" t="s">
        <v>387</v>
      </c>
      <c r="D320" s="98" t="s">
        <v>40</v>
      </c>
      <c r="E320" s="98" t="s">
        <v>41</v>
      </c>
      <c r="F320" s="119">
        <v>3</v>
      </c>
      <c r="G320" s="110">
        <v>888</v>
      </c>
      <c r="H320" s="111" t="s">
        <v>42</v>
      </c>
      <c r="I320" s="98" t="s">
        <v>8</v>
      </c>
    </row>
    <row r="321" s="103" customFormat="1" ht="15" customHeight="1" spans="1:9">
      <c r="A321" s="98"/>
      <c r="B321" s="98" t="s">
        <v>342</v>
      </c>
      <c r="C321" s="108" t="s">
        <v>388</v>
      </c>
      <c r="D321" s="98" t="s">
        <v>44</v>
      </c>
      <c r="E321" s="108" t="s">
        <v>100</v>
      </c>
      <c r="F321" s="119"/>
      <c r="G321" s="110"/>
      <c r="H321" s="111"/>
      <c r="I321" s="98" t="s">
        <v>8</v>
      </c>
    </row>
    <row r="322" s="103" customFormat="1" ht="15" customHeight="1" spans="1:9">
      <c r="A322" s="98"/>
      <c r="B322" s="98" t="s">
        <v>342</v>
      </c>
      <c r="C322" s="108" t="s">
        <v>389</v>
      </c>
      <c r="D322" s="98" t="s">
        <v>40</v>
      </c>
      <c r="E322" s="108" t="s">
        <v>50</v>
      </c>
      <c r="F322" s="119"/>
      <c r="G322" s="110"/>
      <c r="H322" s="111"/>
      <c r="I322" s="98" t="s">
        <v>8</v>
      </c>
    </row>
    <row r="323" s="103" customFormat="1" ht="15" customHeight="1" spans="1:9">
      <c r="A323" s="98">
        <v>191</v>
      </c>
      <c r="B323" s="98" t="s">
        <v>342</v>
      </c>
      <c r="C323" s="98" t="s">
        <v>390</v>
      </c>
      <c r="D323" s="98" t="s">
        <v>40</v>
      </c>
      <c r="E323" s="98" t="s">
        <v>41</v>
      </c>
      <c r="F323" s="119">
        <v>1</v>
      </c>
      <c r="G323" s="110">
        <v>298</v>
      </c>
      <c r="H323" s="111" t="s">
        <v>42</v>
      </c>
      <c r="I323" s="98" t="s">
        <v>8</v>
      </c>
    </row>
    <row r="324" s="103" customFormat="1" ht="15" customHeight="1" spans="1:9">
      <c r="A324" s="98">
        <v>192</v>
      </c>
      <c r="B324" s="98" t="s">
        <v>342</v>
      </c>
      <c r="C324" s="98" t="s">
        <v>391</v>
      </c>
      <c r="D324" s="98" t="s">
        <v>40</v>
      </c>
      <c r="E324" s="98" t="s">
        <v>41</v>
      </c>
      <c r="F324" s="119">
        <v>1</v>
      </c>
      <c r="G324" s="110">
        <v>268</v>
      </c>
      <c r="H324" s="111" t="s">
        <v>56</v>
      </c>
      <c r="I324" s="98" t="s">
        <v>8</v>
      </c>
    </row>
    <row r="325" s="103" customFormat="1" ht="15" customHeight="1" spans="1:9">
      <c r="A325" s="98">
        <v>193</v>
      </c>
      <c r="B325" s="98" t="s">
        <v>342</v>
      </c>
      <c r="C325" s="98" t="s">
        <v>392</v>
      </c>
      <c r="D325" s="98" t="s">
        <v>40</v>
      </c>
      <c r="E325" s="98" t="s">
        <v>41</v>
      </c>
      <c r="F325" s="119">
        <v>3</v>
      </c>
      <c r="G325" s="110">
        <v>792</v>
      </c>
      <c r="H325" s="111" t="s">
        <v>42</v>
      </c>
      <c r="I325" s="98" t="s">
        <v>8</v>
      </c>
    </row>
    <row r="326" s="103" customFormat="1" ht="15" customHeight="1" spans="1:9">
      <c r="A326" s="98"/>
      <c r="B326" s="98" t="s">
        <v>342</v>
      </c>
      <c r="C326" s="98" t="s">
        <v>393</v>
      </c>
      <c r="D326" s="98" t="s">
        <v>44</v>
      </c>
      <c r="E326" s="108" t="s">
        <v>100</v>
      </c>
      <c r="F326" s="119"/>
      <c r="G326" s="110"/>
      <c r="H326" s="111"/>
      <c r="I326" s="98" t="s">
        <v>8</v>
      </c>
    </row>
    <row r="327" s="103" customFormat="1" ht="15" customHeight="1" spans="1:9">
      <c r="A327" s="98"/>
      <c r="B327" s="98" t="s">
        <v>342</v>
      </c>
      <c r="C327" s="98" t="s">
        <v>394</v>
      </c>
      <c r="D327" s="98" t="s">
        <v>40</v>
      </c>
      <c r="E327" s="98" t="s">
        <v>50</v>
      </c>
      <c r="F327" s="119"/>
      <c r="G327" s="110"/>
      <c r="H327" s="111"/>
      <c r="I327" s="98" t="s">
        <v>8</v>
      </c>
    </row>
    <row r="328" s="103" customFormat="1" ht="15" customHeight="1" spans="1:9">
      <c r="A328" s="98">
        <v>194</v>
      </c>
      <c r="B328" s="98" t="s">
        <v>342</v>
      </c>
      <c r="C328" s="98" t="s">
        <v>395</v>
      </c>
      <c r="D328" s="98" t="s">
        <v>40</v>
      </c>
      <c r="E328" s="98" t="s">
        <v>41</v>
      </c>
      <c r="F328" s="119">
        <v>1</v>
      </c>
      <c r="G328" s="110">
        <v>301</v>
      </c>
      <c r="H328" s="111" t="s">
        <v>42</v>
      </c>
      <c r="I328" s="98" t="s">
        <v>8</v>
      </c>
    </row>
    <row r="329" s="103" customFormat="1" ht="15" customHeight="1" spans="1:9">
      <c r="A329" s="98">
        <v>195</v>
      </c>
      <c r="B329" s="98" t="s">
        <v>342</v>
      </c>
      <c r="C329" s="98" t="s">
        <v>396</v>
      </c>
      <c r="D329" s="98" t="s">
        <v>44</v>
      </c>
      <c r="E329" s="108" t="s">
        <v>41</v>
      </c>
      <c r="F329" s="119">
        <v>1</v>
      </c>
      <c r="G329" s="110">
        <v>301</v>
      </c>
      <c r="H329" s="111" t="s">
        <v>56</v>
      </c>
      <c r="I329" s="98" t="s">
        <v>10</v>
      </c>
    </row>
    <row r="330" s="103" customFormat="1" ht="15" customHeight="1" spans="1:9">
      <c r="A330" s="98">
        <v>196</v>
      </c>
      <c r="B330" s="98" t="s">
        <v>342</v>
      </c>
      <c r="C330" s="98" t="s">
        <v>397</v>
      </c>
      <c r="D330" s="98" t="s">
        <v>40</v>
      </c>
      <c r="E330" s="98" t="s">
        <v>41</v>
      </c>
      <c r="F330" s="119">
        <v>1</v>
      </c>
      <c r="G330" s="110">
        <v>301</v>
      </c>
      <c r="H330" s="111" t="s">
        <v>56</v>
      </c>
      <c r="I330" s="98" t="s">
        <v>10</v>
      </c>
    </row>
    <row r="331" s="103" customFormat="1" ht="15" customHeight="1" spans="1:9">
      <c r="A331" s="98">
        <v>197</v>
      </c>
      <c r="B331" s="98" t="s">
        <v>342</v>
      </c>
      <c r="C331" s="98" t="s">
        <v>398</v>
      </c>
      <c r="D331" s="98" t="s">
        <v>40</v>
      </c>
      <c r="E331" s="98" t="s">
        <v>41</v>
      </c>
      <c r="F331" s="119">
        <v>2</v>
      </c>
      <c r="G331" s="110">
        <v>602</v>
      </c>
      <c r="H331" s="111" t="s">
        <v>42</v>
      </c>
      <c r="I331" s="98" t="s">
        <v>8</v>
      </c>
    </row>
    <row r="332" s="103" customFormat="1" ht="15" customHeight="1" spans="1:9">
      <c r="A332" s="98"/>
      <c r="B332" s="98" t="s">
        <v>342</v>
      </c>
      <c r="C332" s="98" t="s">
        <v>399</v>
      </c>
      <c r="D332" s="98" t="s">
        <v>44</v>
      </c>
      <c r="E332" s="108" t="s">
        <v>100</v>
      </c>
      <c r="F332" s="119"/>
      <c r="G332" s="110"/>
      <c r="H332" s="111"/>
      <c r="I332" s="98" t="s">
        <v>8</v>
      </c>
    </row>
    <row r="333" s="103" customFormat="1" ht="15" customHeight="1" spans="1:9">
      <c r="A333" s="98">
        <v>198</v>
      </c>
      <c r="B333" s="98" t="s">
        <v>342</v>
      </c>
      <c r="C333" s="98" t="s">
        <v>400</v>
      </c>
      <c r="D333" s="98" t="s">
        <v>40</v>
      </c>
      <c r="E333" s="98" t="s">
        <v>41</v>
      </c>
      <c r="F333" s="119">
        <v>2</v>
      </c>
      <c r="G333" s="110">
        <v>512</v>
      </c>
      <c r="H333" s="111" t="s">
        <v>42</v>
      </c>
      <c r="I333" s="98" t="s">
        <v>8</v>
      </c>
    </row>
    <row r="334" s="103" customFormat="1" ht="15" customHeight="1" spans="1:9">
      <c r="A334" s="98"/>
      <c r="B334" s="98" t="s">
        <v>342</v>
      </c>
      <c r="C334" s="98" t="s">
        <v>401</v>
      </c>
      <c r="D334" s="98" t="s">
        <v>44</v>
      </c>
      <c r="E334" s="108" t="s">
        <v>100</v>
      </c>
      <c r="F334" s="119"/>
      <c r="G334" s="110"/>
      <c r="H334" s="111"/>
      <c r="I334" s="98" t="s">
        <v>8</v>
      </c>
    </row>
    <row r="335" s="103" customFormat="1" ht="15" customHeight="1" spans="1:9">
      <c r="A335" s="98">
        <v>199</v>
      </c>
      <c r="B335" s="98" t="s">
        <v>342</v>
      </c>
      <c r="C335" s="98" t="s">
        <v>402</v>
      </c>
      <c r="D335" s="98" t="s">
        <v>44</v>
      </c>
      <c r="E335" s="98" t="s">
        <v>41</v>
      </c>
      <c r="F335" s="98">
        <v>1</v>
      </c>
      <c r="G335" s="110">
        <v>263</v>
      </c>
      <c r="H335" s="111" t="s">
        <v>42</v>
      </c>
      <c r="I335" s="98" t="s">
        <v>8</v>
      </c>
    </row>
    <row r="336" s="103" customFormat="1" ht="15" customHeight="1" spans="1:9">
      <c r="A336" s="98">
        <v>200</v>
      </c>
      <c r="B336" s="98" t="s">
        <v>342</v>
      </c>
      <c r="C336" s="98" t="s">
        <v>403</v>
      </c>
      <c r="D336" s="98" t="s">
        <v>44</v>
      </c>
      <c r="E336" s="98" t="s">
        <v>41</v>
      </c>
      <c r="F336" s="119">
        <v>1</v>
      </c>
      <c r="G336" s="110">
        <v>298</v>
      </c>
      <c r="H336" s="111" t="s">
        <v>56</v>
      </c>
      <c r="I336" s="98" t="s">
        <v>8</v>
      </c>
    </row>
    <row r="337" s="103" customFormat="1" ht="15" customHeight="1" spans="1:9">
      <c r="A337" s="98">
        <v>201</v>
      </c>
      <c r="B337" s="98" t="s">
        <v>342</v>
      </c>
      <c r="C337" s="98" t="s">
        <v>404</v>
      </c>
      <c r="D337" s="98" t="s">
        <v>44</v>
      </c>
      <c r="E337" s="98" t="s">
        <v>41</v>
      </c>
      <c r="F337" s="119">
        <v>1</v>
      </c>
      <c r="G337" s="110">
        <v>305</v>
      </c>
      <c r="H337" s="111" t="s">
        <v>56</v>
      </c>
      <c r="I337" s="98" t="s">
        <v>8</v>
      </c>
    </row>
    <row r="338" s="103" customFormat="1" ht="15" customHeight="1" spans="1:9">
      <c r="A338" s="98">
        <v>202</v>
      </c>
      <c r="B338" s="98" t="s">
        <v>342</v>
      </c>
      <c r="C338" s="98" t="s">
        <v>405</v>
      </c>
      <c r="D338" s="98" t="s">
        <v>40</v>
      </c>
      <c r="E338" s="98" t="s">
        <v>41</v>
      </c>
      <c r="F338" s="119">
        <v>1</v>
      </c>
      <c r="G338" s="110">
        <v>305</v>
      </c>
      <c r="H338" s="111" t="s">
        <v>42</v>
      </c>
      <c r="I338" s="98" t="s">
        <v>8</v>
      </c>
    </row>
    <row r="339" s="103" customFormat="1" ht="15" customHeight="1" spans="1:9">
      <c r="A339" s="98">
        <v>203</v>
      </c>
      <c r="B339" s="98" t="s">
        <v>342</v>
      </c>
      <c r="C339" s="98" t="s">
        <v>406</v>
      </c>
      <c r="D339" s="98" t="s">
        <v>40</v>
      </c>
      <c r="E339" s="98" t="s">
        <v>41</v>
      </c>
      <c r="F339" s="119">
        <v>1</v>
      </c>
      <c r="G339" s="110">
        <v>302</v>
      </c>
      <c r="H339" s="111" t="s">
        <v>56</v>
      </c>
      <c r="I339" s="98" t="s">
        <v>8</v>
      </c>
    </row>
    <row r="340" s="103" customFormat="1" ht="15" customHeight="1" spans="1:9">
      <c r="A340" s="98">
        <v>204</v>
      </c>
      <c r="B340" s="108" t="s">
        <v>407</v>
      </c>
      <c r="C340" s="126" t="s">
        <v>408</v>
      </c>
      <c r="D340" s="98" t="s">
        <v>40</v>
      </c>
      <c r="E340" s="98" t="s">
        <v>41</v>
      </c>
      <c r="F340" s="119">
        <v>2</v>
      </c>
      <c r="G340" s="110">
        <v>600</v>
      </c>
      <c r="H340" s="111" t="s">
        <v>42</v>
      </c>
      <c r="I340" s="98" t="s">
        <v>8</v>
      </c>
    </row>
    <row r="341" s="103" customFormat="1" ht="15" customHeight="1" spans="1:9">
      <c r="A341" s="107"/>
      <c r="B341" s="108" t="s">
        <v>407</v>
      </c>
      <c r="C341" s="126" t="s">
        <v>409</v>
      </c>
      <c r="D341" s="98" t="s">
        <v>44</v>
      </c>
      <c r="E341" s="126" t="s">
        <v>45</v>
      </c>
      <c r="F341" s="119"/>
      <c r="G341" s="110"/>
      <c r="H341" s="111"/>
      <c r="I341" s="98" t="s">
        <v>8</v>
      </c>
    </row>
    <row r="342" s="103" customFormat="1" ht="15" customHeight="1" spans="1:9">
      <c r="A342" s="107">
        <v>205</v>
      </c>
      <c r="B342" s="108" t="s">
        <v>407</v>
      </c>
      <c r="C342" s="126" t="s">
        <v>410</v>
      </c>
      <c r="D342" s="98" t="s">
        <v>40</v>
      </c>
      <c r="E342" s="98" t="s">
        <v>41</v>
      </c>
      <c r="F342" s="119">
        <v>1</v>
      </c>
      <c r="G342" s="110">
        <v>302</v>
      </c>
      <c r="H342" s="111" t="s">
        <v>42</v>
      </c>
      <c r="I342" s="98" t="s">
        <v>8</v>
      </c>
    </row>
    <row r="343" s="103" customFormat="1" ht="15" customHeight="1" spans="1:9">
      <c r="A343" s="107">
        <v>206</v>
      </c>
      <c r="B343" s="108" t="s">
        <v>407</v>
      </c>
      <c r="C343" s="127" t="s">
        <v>411</v>
      </c>
      <c r="D343" s="98" t="s">
        <v>40</v>
      </c>
      <c r="E343" s="98" t="s">
        <v>41</v>
      </c>
      <c r="F343" s="107">
        <v>1</v>
      </c>
      <c r="G343" s="110">
        <v>450</v>
      </c>
      <c r="H343" s="111" t="s">
        <v>56</v>
      </c>
      <c r="I343" s="98" t="s">
        <v>7</v>
      </c>
    </row>
    <row r="344" s="103" customFormat="1" ht="15" customHeight="1" spans="1:9">
      <c r="A344" s="107">
        <v>207</v>
      </c>
      <c r="B344" s="108" t="s">
        <v>407</v>
      </c>
      <c r="C344" s="128" t="s">
        <v>412</v>
      </c>
      <c r="D344" s="98" t="s">
        <v>40</v>
      </c>
      <c r="E344" s="98" t="s">
        <v>41</v>
      </c>
      <c r="F344" s="107">
        <v>1</v>
      </c>
      <c r="G344" s="110">
        <v>450</v>
      </c>
      <c r="H344" s="111" t="s">
        <v>56</v>
      </c>
      <c r="I344" s="98" t="s">
        <v>7</v>
      </c>
    </row>
    <row r="345" s="103" customFormat="1" ht="15" customHeight="1" spans="1:9">
      <c r="A345" s="107">
        <v>208</v>
      </c>
      <c r="B345" s="108" t="s">
        <v>407</v>
      </c>
      <c r="C345" s="128" t="s">
        <v>413</v>
      </c>
      <c r="D345" s="98" t="s">
        <v>40</v>
      </c>
      <c r="E345" s="98" t="s">
        <v>41</v>
      </c>
      <c r="F345" s="119">
        <v>3</v>
      </c>
      <c r="G345" s="110">
        <v>726</v>
      </c>
      <c r="H345" s="111" t="s">
        <v>42</v>
      </c>
      <c r="I345" s="98" t="s">
        <v>8</v>
      </c>
    </row>
    <row r="346" s="103" customFormat="1" ht="15" customHeight="1" spans="1:9">
      <c r="A346" s="107"/>
      <c r="B346" s="108" t="s">
        <v>407</v>
      </c>
      <c r="C346" s="128" t="s">
        <v>414</v>
      </c>
      <c r="D346" s="98" t="s">
        <v>44</v>
      </c>
      <c r="E346" s="128" t="s">
        <v>45</v>
      </c>
      <c r="F346" s="119"/>
      <c r="G346" s="110"/>
      <c r="H346" s="111"/>
      <c r="I346" s="98" t="s">
        <v>8</v>
      </c>
    </row>
    <row r="347" s="103" customFormat="1" ht="15" customHeight="1" spans="1:9">
      <c r="A347" s="107"/>
      <c r="B347" s="108" t="s">
        <v>407</v>
      </c>
      <c r="C347" s="128" t="s">
        <v>415</v>
      </c>
      <c r="D347" s="98" t="s">
        <v>40</v>
      </c>
      <c r="E347" s="128" t="s">
        <v>163</v>
      </c>
      <c r="F347" s="119"/>
      <c r="G347" s="110"/>
      <c r="H347" s="111"/>
      <c r="I347" s="98" t="s">
        <v>8</v>
      </c>
    </row>
    <row r="348" s="103" customFormat="1" ht="15" customHeight="1" spans="1:9">
      <c r="A348" s="107">
        <v>209</v>
      </c>
      <c r="B348" s="108" t="s">
        <v>407</v>
      </c>
      <c r="C348" s="128" t="s">
        <v>416</v>
      </c>
      <c r="D348" s="98" t="s">
        <v>40</v>
      </c>
      <c r="E348" s="98" t="s">
        <v>41</v>
      </c>
      <c r="F348" s="119">
        <v>2</v>
      </c>
      <c r="G348" s="110">
        <v>480</v>
      </c>
      <c r="H348" s="111" t="s">
        <v>42</v>
      </c>
      <c r="I348" s="98" t="s">
        <v>8</v>
      </c>
    </row>
    <row r="349" s="103" customFormat="1" ht="15" customHeight="1" spans="1:9">
      <c r="A349" s="107"/>
      <c r="B349" s="108" t="s">
        <v>407</v>
      </c>
      <c r="C349" s="128" t="s">
        <v>417</v>
      </c>
      <c r="D349" s="98" t="s">
        <v>44</v>
      </c>
      <c r="E349" s="128" t="s">
        <v>45</v>
      </c>
      <c r="F349" s="119"/>
      <c r="G349" s="110"/>
      <c r="H349" s="111"/>
      <c r="I349" s="98" t="s">
        <v>8</v>
      </c>
    </row>
    <row r="350" s="103" customFormat="1" ht="15" customHeight="1" spans="1:9">
      <c r="A350" s="98">
        <v>210</v>
      </c>
      <c r="B350" s="108" t="s">
        <v>407</v>
      </c>
      <c r="C350" s="98" t="s">
        <v>418</v>
      </c>
      <c r="D350" s="98" t="s">
        <v>40</v>
      </c>
      <c r="E350" s="98" t="s">
        <v>41</v>
      </c>
      <c r="F350" s="107">
        <v>1</v>
      </c>
      <c r="G350" s="110">
        <v>302</v>
      </c>
      <c r="H350" s="111" t="s">
        <v>56</v>
      </c>
      <c r="I350" s="98" t="s">
        <v>8</v>
      </c>
    </row>
    <row r="351" s="103" customFormat="1" ht="15" customHeight="1" spans="1:9">
      <c r="A351" s="98">
        <v>211</v>
      </c>
      <c r="B351" s="108" t="s">
        <v>407</v>
      </c>
      <c r="C351" s="108" t="s">
        <v>419</v>
      </c>
      <c r="D351" s="98" t="s">
        <v>44</v>
      </c>
      <c r="E351" s="98" t="s">
        <v>41</v>
      </c>
      <c r="F351" s="98">
        <v>1</v>
      </c>
      <c r="G351" s="110">
        <v>450</v>
      </c>
      <c r="H351" s="111" t="s">
        <v>56</v>
      </c>
      <c r="I351" s="98" t="s">
        <v>7</v>
      </c>
    </row>
    <row r="352" s="103" customFormat="1" ht="15" customHeight="1" spans="1:9">
      <c r="A352" s="98">
        <v>212</v>
      </c>
      <c r="B352" s="108" t="s">
        <v>407</v>
      </c>
      <c r="C352" s="108" t="s">
        <v>420</v>
      </c>
      <c r="D352" s="98" t="s">
        <v>44</v>
      </c>
      <c r="E352" s="98" t="s">
        <v>41</v>
      </c>
      <c r="F352" s="119">
        <v>2</v>
      </c>
      <c r="G352" s="110">
        <v>608</v>
      </c>
      <c r="H352" s="111" t="s">
        <v>42</v>
      </c>
      <c r="I352" s="98" t="s">
        <v>8</v>
      </c>
    </row>
    <row r="353" s="103" customFormat="1" ht="15" customHeight="1" spans="1:9">
      <c r="A353" s="98"/>
      <c r="B353" s="108" t="s">
        <v>407</v>
      </c>
      <c r="C353" s="98" t="s">
        <v>421</v>
      </c>
      <c r="D353" s="98" t="s">
        <v>40</v>
      </c>
      <c r="E353" s="98" t="s">
        <v>163</v>
      </c>
      <c r="F353" s="119"/>
      <c r="G353" s="110"/>
      <c r="H353" s="111"/>
      <c r="I353" s="98" t="s">
        <v>8</v>
      </c>
    </row>
    <row r="354" s="103" customFormat="1" ht="15" customHeight="1" spans="1:9">
      <c r="A354" s="98">
        <v>213</v>
      </c>
      <c r="B354" s="108" t="s">
        <v>407</v>
      </c>
      <c r="C354" s="108" t="s">
        <v>422</v>
      </c>
      <c r="D354" s="98" t="s">
        <v>44</v>
      </c>
      <c r="E354" s="98" t="s">
        <v>41</v>
      </c>
      <c r="F354" s="119">
        <v>1</v>
      </c>
      <c r="G354" s="110">
        <v>302</v>
      </c>
      <c r="H354" s="111" t="s">
        <v>42</v>
      </c>
      <c r="I354" s="98" t="s">
        <v>8</v>
      </c>
    </row>
    <row r="355" s="103" customFormat="1" ht="15" customHeight="1" spans="1:9">
      <c r="A355" s="98">
        <v>214</v>
      </c>
      <c r="B355" s="108" t="s">
        <v>407</v>
      </c>
      <c r="C355" s="108" t="s">
        <v>423</v>
      </c>
      <c r="D355" s="98" t="s">
        <v>40</v>
      </c>
      <c r="E355" s="98" t="s">
        <v>41</v>
      </c>
      <c r="F355" s="119">
        <v>1</v>
      </c>
      <c r="G355" s="110">
        <v>301</v>
      </c>
      <c r="H355" s="111" t="s">
        <v>56</v>
      </c>
      <c r="I355" s="98" t="s">
        <v>10</v>
      </c>
    </row>
    <row r="356" s="103" customFormat="1" ht="15" customHeight="1" spans="1:9">
      <c r="A356" s="98">
        <v>215</v>
      </c>
      <c r="B356" s="108" t="s">
        <v>407</v>
      </c>
      <c r="C356" s="108" t="s">
        <v>424</v>
      </c>
      <c r="D356" s="98" t="s">
        <v>40</v>
      </c>
      <c r="E356" s="98" t="s">
        <v>41</v>
      </c>
      <c r="F356" s="119">
        <v>3</v>
      </c>
      <c r="G356" s="110">
        <v>777</v>
      </c>
      <c r="H356" s="111" t="s">
        <v>42</v>
      </c>
      <c r="I356" s="98" t="s">
        <v>8</v>
      </c>
    </row>
    <row r="357" s="103" customFormat="1" ht="15" customHeight="1" spans="1:9">
      <c r="A357" s="98"/>
      <c r="B357" s="108" t="s">
        <v>407</v>
      </c>
      <c r="C357" s="98" t="s">
        <v>425</v>
      </c>
      <c r="D357" s="98" t="s">
        <v>44</v>
      </c>
      <c r="E357" s="98" t="s">
        <v>45</v>
      </c>
      <c r="F357" s="119"/>
      <c r="G357" s="110"/>
      <c r="H357" s="111"/>
      <c r="I357" s="98" t="s">
        <v>8</v>
      </c>
    </row>
    <row r="358" s="103" customFormat="1" ht="15" customHeight="1" spans="1:9">
      <c r="A358" s="98"/>
      <c r="B358" s="108" t="s">
        <v>407</v>
      </c>
      <c r="C358" s="98" t="s">
        <v>426</v>
      </c>
      <c r="D358" s="98" t="s">
        <v>40</v>
      </c>
      <c r="E358" s="98" t="s">
        <v>163</v>
      </c>
      <c r="F358" s="119"/>
      <c r="G358" s="110"/>
      <c r="H358" s="111"/>
      <c r="I358" s="98" t="s">
        <v>8</v>
      </c>
    </row>
    <row r="359" s="103" customFormat="1" ht="15" customHeight="1" spans="1:9">
      <c r="A359" s="98">
        <v>216</v>
      </c>
      <c r="B359" s="129" t="s">
        <v>206</v>
      </c>
      <c r="C359" s="129" t="s">
        <v>427</v>
      </c>
      <c r="D359" s="129" t="s">
        <v>44</v>
      </c>
      <c r="E359" s="129" t="s">
        <v>41</v>
      </c>
      <c r="F359" s="129">
        <v>1</v>
      </c>
      <c r="G359" s="110">
        <v>298</v>
      </c>
      <c r="H359" s="111" t="s">
        <v>56</v>
      </c>
      <c r="I359" s="129" t="s">
        <v>10</v>
      </c>
    </row>
    <row r="360" s="103" customFormat="1" ht="15" customHeight="1" spans="1:9">
      <c r="A360" s="98">
        <v>217</v>
      </c>
      <c r="B360" s="129" t="s">
        <v>206</v>
      </c>
      <c r="C360" s="129" t="s">
        <v>428</v>
      </c>
      <c r="D360" s="129" t="s">
        <v>40</v>
      </c>
      <c r="E360" s="129" t="s">
        <v>41</v>
      </c>
      <c r="F360" s="129">
        <v>1</v>
      </c>
      <c r="G360" s="110">
        <v>302</v>
      </c>
      <c r="H360" s="111" t="s">
        <v>42</v>
      </c>
      <c r="I360" s="129" t="s">
        <v>8</v>
      </c>
    </row>
    <row r="361" s="103" customFormat="1" ht="15" customHeight="1" spans="1:9">
      <c r="A361" s="98">
        <v>218</v>
      </c>
      <c r="B361" s="129" t="s">
        <v>38</v>
      </c>
      <c r="C361" s="129" t="s">
        <v>429</v>
      </c>
      <c r="D361" s="129" t="s">
        <v>40</v>
      </c>
      <c r="E361" s="129" t="s">
        <v>41</v>
      </c>
      <c r="F361" s="129">
        <v>1</v>
      </c>
      <c r="G361" s="110">
        <v>294</v>
      </c>
      <c r="H361" s="111" t="s">
        <v>56</v>
      </c>
      <c r="I361" s="129" t="s">
        <v>10</v>
      </c>
    </row>
    <row r="362" s="103" customFormat="1" ht="15" customHeight="1" spans="1:9">
      <c r="A362" s="98">
        <v>219</v>
      </c>
      <c r="B362" s="129" t="s">
        <v>38</v>
      </c>
      <c r="C362" s="129" t="s">
        <v>430</v>
      </c>
      <c r="D362" s="129" t="s">
        <v>40</v>
      </c>
      <c r="E362" s="129" t="s">
        <v>41</v>
      </c>
      <c r="F362" s="130">
        <v>1</v>
      </c>
      <c r="G362" s="110">
        <v>298</v>
      </c>
      <c r="H362" s="111" t="s">
        <v>56</v>
      </c>
      <c r="I362" s="129" t="s">
        <v>10</v>
      </c>
    </row>
    <row r="363" s="103" customFormat="1" ht="15" customHeight="1" spans="1:9">
      <c r="A363" s="98">
        <v>220</v>
      </c>
      <c r="B363" s="108" t="s">
        <v>238</v>
      </c>
      <c r="C363" s="98" t="s">
        <v>431</v>
      </c>
      <c r="D363" s="98" t="s">
        <v>44</v>
      </c>
      <c r="E363" s="98" t="s">
        <v>41</v>
      </c>
      <c r="F363" s="119">
        <v>3</v>
      </c>
      <c r="G363" s="110">
        <v>882</v>
      </c>
      <c r="H363" s="111" t="s">
        <v>42</v>
      </c>
      <c r="I363" s="98" t="s">
        <v>8</v>
      </c>
    </row>
    <row r="364" s="103" customFormat="1" ht="15" customHeight="1" spans="1:9">
      <c r="A364" s="98"/>
      <c r="B364" s="108" t="s">
        <v>238</v>
      </c>
      <c r="C364" s="98" t="s">
        <v>432</v>
      </c>
      <c r="D364" s="98" t="s">
        <v>40</v>
      </c>
      <c r="E364" s="98" t="s">
        <v>165</v>
      </c>
      <c r="F364" s="119"/>
      <c r="G364" s="110"/>
      <c r="H364" s="111"/>
      <c r="I364" s="98" t="s">
        <v>8</v>
      </c>
    </row>
    <row r="365" s="103" customFormat="1" ht="15" customHeight="1" spans="1:9">
      <c r="A365" s="98"/>
      <c r="B365" s="108" t="s">
        <v>238</v>
      </c>
      <c r="C365" s="98" t="s">
        <v>433</v>
      </c>
      <c r="D365" s="98" t="s">
        <v>44</v>
      </c>
      <c r="E365" s="98" t="s">
        <v>165</v>
      </c>
      <c r="F365" s="119"/>
      <c r="G365" s="110"/>
      <c r="H365" s="111"/>
      <c r="I365" s="98" t="s">
        <v>8</v>
      </c>
    </row>
    <row r="366" s="103" customFormat="1" ht="15" customHeight="1" spans="1:9">
      <c r="A366" s="98">
        <v>221</v>
      </c>
      <c r="B366" s="108" t="s">
        <v>288</v>
      </c>
      <c r="C366" s="98" t="s">
        <v>434</v>
      </c>
      <c r="D366" s="98" t="s">
        <v>44</v>
      </c>
      <c r="E366" s="98" t="s">
        <v>41</v>
      </c>
      <c r="F366" s="119">
        <v>2</v>
      </c>
      <c r="G366" s="110">
        <v>844</v>
      </c>
      <c r="H366" s="111" t="s">
        <v>56</v>
      </c>
      <c r="I366" s="98" t="s">
        <v>8</v>
      </c>
    </row>
    <row r="367" s="103" customFormat="1" ht="15" customHeight="1" spans="1:9">
      <c r="A367" s="98"/>
      <c r="B367" s="108" t="s">
        <v>288</v>
      </c>
      <c r="C367" s="98" t="s">
        <v>435</v>
      </c>
      <c r="D367" s="98" t="s">
        <v>44</v>
      </c>
      <c r="E367" s="98" t="s">
        <v>165</v>
      </c>
      <c r="F367" s="119"/>
      <c r="G367" s="110"/>
      <c r="H367" s="111"/>
      <c r="I367" s="98" t="s">
        <v>8</v>
      </c>
    </row>
    <row r="368" s="103" customFormat="1" ht="15" customHeight="1" spans="1:9">
      <c r="A368" s="98">
        <v>222</v>
      </c>
      <c r="B368" s="108" t="s">
        <v>288</v>
      </c>
      <c r="C368" s="98" t="s">
        <v>436</v>
      </c>
      <c r="D368" s="98" t="s">
        <v>44</v>
      </c>
      <c r="E368" s="98" t="s">
        <v>41</v>
      </c>
      <c r="F368" s="119">
        <v>1</v>
      </c>
      <c r="G368" s="110">
        <v>296</v>
      </c>
      <c r="H368" s="111" t="s">
        <v>56</v>
      </c>
      <c r="I368" s="98" t="s">
        <v>8</v>
      </c>
    </row>
    <row r="369" s="103" customFormat="1" ht="15" customHeight="1" spans="1:9">
      <c r="A369" s="98">
        <v>223</v>
      </c>
      <c r="B369" s="108" t="s">
        <v>288</v>
      </c>
      <c r="C369" s="98" t="s">
        <v>437</v>
      </c>
      <c r="D369" s="98" t="s">
        <v>44</v>
      </c>
      <c r="E369" s="98" t="s">
        <v>41</v>
      </c>
      <c r="F369" s="119">
        <v>1</v>
      </c>
      <c r="G369" s="110">
        <v>293</v>
      </c>
      <c r="H369" s="111" t="s">
        <v>56</v>
      </c>
      <c r="I369" s="98" t="s">
        <v>8</v>
      </c>
    </row>
    <row r="370" s="103" customFormat="1" ht="15" customHeight="1" spans="1:9">
      <c r="A370" s="98">
        <v>224</v>
      </c>
      <c r="B370" s="108" t="s">
        <v>288</v>
      </c>
      <c r="C370" s="98" t="s">
        <v>438</v>
      </c>
      <c r="D370" s="98" t="s">
        <v>40</v>
      </c>
      <c r="E370" s="98" t="s">
        <v>41</v>
      </c>
      <c r="F370" s="119">
        <v>1</v>
      </c>
      <c r="G370" s="110">
        <v>292</v>
      </c>
      <c r="H370" s="111" t="s">
        <v>56</v>
      </c>
      <c r="I370" s="98" t="s">
        <v>10</v>
      </c>
    </row>
    <row r="371" s="103" customFormat="1" ht="15" customHeight="1" spans="1:9">
      <c r="A371" s="98">
        <v>225</v>
      </c>
      <c r="B371" s="108" t="s">
        <v>75</v>
      </c>
      <c r="C371" s="108" t="s">
        <v>439</v>
      </c>
      <c r="D371" s="108" t="s">
        <v>40</v>
      </c>
      <c r="E371" s="108" t="s">
        <v>41</v>
      </c>
      <c r="F371" s="108">
        <v>2</v>
      </c>
      <c r="G371" s="110">
        <v>606</v>
      </c>
      <c r="H371" s="111" t="s">
        <v>56</v>
      </c>
      <c r="I371" s="108" t="s">
        <v>10</v>
      </c>
    </row>
    <row r="372" s="103" customFormat="1" ht="15" customHeight="1" spans="1:9">
      <c r="A372" s="108"/>
      <c r="B372" s="108" t="s">
        <v>75</v>
      </c>
      <c r="C372" s="108" t="s">
        <v>440</v>
      </c>
      <c r="D372" s="108" t="s">
        <v>40</v>
      </c>
      <c r="E372" s="108" t="s">
        <v>124</v>
      </c>
      <c r="F372" s="108"/>
      <c r="G372" s="110"/>
      <c r="H372" s="111"/>
      <c r="I372" s="108" t="s">
        <v>10</v>
      </c>
    </row>
    <row r="373" s="103" customFormat="1" ht="15" customHeight="1" spans="1:9">
      <c r="A373" s="108" t="s">
        <v>441</v>
      </c>
      <c r="B373" s="108" t="s">
        <v>323</v>
      </c>
      <c r="C373" s="108" t="s">
        <v>442</v>
      </c>
      <c r="D373" s="108" t="s">
        <v>44</v>
      </c>
      <c r="E373" s="108" t="s">
        <v>41</v>
      </c>
      <c r="F373" s="108">
        <v>1</v>
      </c>
      <c r="G373" s="110">
        <v>258</v>
      </c>
      <c r="H373" s="111" t="s">
        <v>56</v>
      </c>
      <c r="I373" s="108" t="s">
        <v>8</v>
      </c>
    </row>
    <row r="374" s="103" customFormat="1" ht="15" customHeight="1" spans="1:9">
      <c r="A374" s="108" t="s">
        <v>443</v>
      </c>
      <c r="B374" s="108" t="s">
        <v>323</v>
      </c>
      <c r="C374" s="108" t="s">
        <v>444</v>
      </c>
      <c r="D374" s="108" t="s">
        <v>40</v>
      </c>
      <c r="E374" s="108" t="s">
        <v>41</v>
      </c>
      <c r="F374" s="108">
        <v>2</v>
      </c>
      <c r="G374" s="110">
        <v>510</v>
      </c>
      <c r="H374" s="111" t="s">
        <v>42</v>
      </c>
      <c r="I374" s="108" t="s">
        <v>8</v>
      </c>
    </row>
    <row r="375" s="103" customFormat="1" ht="15" customHeight="1" spans="1:9">
      <c r="A375" s="108"/>
      <c r="B375" s="108" t="s">
        <v>323</v>
      </c>
      <c r="C375" s="108" t="s">
        <v>445</v>
      </c>
      <c r="D375" s="108" t="s">
        <v>44</v>
      </c>
      <c r="E375" s="108" t="s">
        <v>45</v>
      </c>
      <c r="F375" s="108"/>
      <c r="G375" s="110"/>
      <c r="H375" s="111"/>
      <c r="I375" s="108" t="s">
        <v>8</v>
      </c>
    </row>
    <row r="376" s="103" customFormat="1" ht="15" customHeight="1" spans="1:9">
      <c r="A376" s="108" t="s">
        <v>446</v>
      </c>
      <c r="B376" s="98" t="s">
        <v>323</v>
      </c>
      <c r="C376" s="108" t="s">
        <v>447</v>
      </c>
      <c r="D376" s="108" t="s">
        <v>40</v>
      </c>
      <c r="E376" s="108" t="s">
        <v>41</v>
      </c>
      <c r="F376" s="108">
        <v>2</v>
      </c>
      <c r="G376" s="110">
        <v>466</v>
      </c>
      <c r="H376" s="111" t="s">
        <v>42</v>
      </c>
      <c r="I376" s="108" t="s">
        <v>8</v>
      </c>
    </row>
    <row r="377" s="103" customFormat="1" ht="15" customHeight="1" spans="1:9">
      <c r="A377" s="108"/>
      <c r="B377" s="108" t="s">
        <v>323</v>
      </c>
      <c r="C377" s="108" t="s">
        <v>448</v>
      </c>
      <c r="D377" s="108" t="s">
        <v>44</v>
      </c>
      <c r="E377" s="108" t="s">
        <v>45</v>
      </c>
      <c r="F377" s="108"/>
      <c r="G377" s="110"/>
      <c r="H377" s="111"/>
      <c r="I377" s="108" t="s">
        <v>8</v>
      </c>
    </row>
    <row r="378" s="103" customFormat="1" ht="15" customHeight="1" spans="1:9">
      <c r="A378" s="108" t="s">
        <v>449</v>
      </c>
      <c r="B378" s="108" t="s">
        <v>323</v>
      </c>
      <c r="C378" s="108" t="s">
        <v>450</v>
      </c>
      <c r="D378" s="108" t="s">
        <v>40</v>
      </c>
      <c r="E378" s="108" t="s">
        <v>41</v>
      </c>
      <c r="F378" s="108">
        <v>1</v>
      </c>
      <c r="G378" s="110">
        <v>294</v>
      </c>
      <c r="H378" s="111" t="s">
        <v>42</v>
      </c>
      <c r="I378" s="108" t="s">
        <v>8</v>
      </c>
    </row>
    <row r="379" s="103" customFormat="1" ht="15" customHeight="1" spans="1:9">
      <c r="A379" s="108" t="s">
        <v>451</v>
      </c>
      <c r="B379" s="108" t="s">
        <v>323</v>
      </c>
      <c r="C379" s="108" t="s">
        <v>452</v>
      </c>
      <c r="D379" s="108" t="s">
        <v>40</v>
      </c>
      <c r="E379" s="108" t="s">
        <v>41</v>
      </c>
      <c r="F379" s="119">
        <v>2</v>
      </c>
      <c r="G379" s="110">
        <v>900</v>
      </c>
      <c r="H379" s="111" t="s">
        <v>56</v>
      </c>
      <c r="I379" s="108" t="s">
        <v>7</v>
      </c>
    </row>
    <row r="380" s="103" customFormat="1" ht="15" customHeight="1" spans="1:9">
      <c r="A380" s="108"/>
      <c r="B380" s="108" t="s">
        <v>323</v>
      </c>
      <c r="C380" s="98" t="s">
        <v>453</v>
      </c>
      <c r="D380" s="98" t="s">
        <v>40</v>
      </c>
      <c r="E380" s="98" t="s">
        <v>50</v>
      </c>
      <c r="F380" s="107"/>
      <c r="G380" s="110"/>
      <c r="H380" s="111"/>
      <c r="I380" s="108" t="s">
        <v>7</v>
      </c>
    </row>
    <row r="381" s="103" customFormat="1" ht="15" customHeight="1" spans="1:9">
      <c r="A381" s="108" t="s">
        <v>454</v>
      </c>
      <c r="B381" s="108" t="s">
        <v>323</v>
      </c>
      <c r="C381" s="108" t="s">
        <v>455</v>
      </c>
      <c r="D381" s="108" t="s">
        <v>44</v>
      </c>
      <c r="E381" s="108" t="s">
        <v>41</v>
      </c>
      <c r="F381" s="108">
        <v>1</v>
      </c>
      <c r="G381" s="110">
        <v>292</v>
      </c>
      <c r="H381" s="111" t="s">
        <v>56</v>
      </c>
      <c r="I381" s="108" t="s">
        <v>10</v>
      </c>
    </row>
    <row r="382" s="103" customFormat="1" ht="15" customHeight="1" spans="1:9">
      <c r="A382" s="108" t="s">
        <v>456</v>
      </c>
      <c r="B382" s="123" t="s">
        <v>238</v>
      </c>
      <c r="C382" s="98" t="s">
        <v>457</v>
      </c>
      <c r="D382" s="111" t="s">
        <v>40</v>
      </c>
      <c r="E382" s="111" t="s">
        <v>41</v>
      </c>
      <c r="F382" s="123">
        <v>1</v>
      </c>
      <c r="G382" s="110">
        <v>258</v>
      </c>
      <c r="H382" s="111" t="s">
        <v>42</v>
      </c>
      <c r="I382" s="108" t="s">
        <v>8</v>
      </c>
    </row>
    <row r="383" s="103" customFormat="1" ht="15" customHeight="1" spans="1:9">
      <c r="A383" s="108" t="s">
        <v>458</v>
      </c>
      <c r="B383" s="123" t="s">
        <v>238</v>
      </c>
      <c r="C383" s="112" t="s">
        <v>459</v>
      </c>
      <c r="D383" s="111" t="s">
        <v>44</v>
      </c>
      <c r="E383" s="111" t="s">
        <v>41</v>
      </c>
      <c r="F383" s="123">
        <v>1</v>
      </c>
      <c r="G383" s="110">
        <v>258</v>
      </c>
      <c r="H383" s="111" t="s">
        <v>42</v>
      </c>
      <c r="I383" s="108" t="s">
        <v>8</v>
      </c>
    </row>
    <row r="384" s="103" customFormat="1" ht="15" customHeight="1" spans="1:9">
      <c r="A384" s="108" t="s">
        <v>460</v>
      </c>
      <c r="B384" s="123" t="s">
        <v>206</v>
      </c>
      <c r="C384" s="98" t="s">
        <v>461</v>
      </c>
      <c r="D384" s="111" t="s">
        <v>44</v>
      </c>
      <c r="E384" s="111" t="s">
        <v>41</v>
      </c>
      <c r="F384" s="123">
        <v>1</v>
      </c>
      <c r="G384" s="110">
        <v>294</v>
      </c>
      <c r="H384" s="111" t="s">
        <v>56</v>
      </c>
      <c r="I384" s="108" t="s">
        <v>8</v>
      </c>
    </row>
    <row r="385" s="103" customFormat="1" ht="15" customHeight="1" spans="1:9">
      <c r="A385" s="108" t="s">
        <v>462</v>
      </c>
      <c r="B385" s="123" t="s">
        <v>206</v>
      </c>
      <c r="C385" s="98" t="s">
        <v>463</v>
      </c>
      <c r="D385" s="111" t="s">
        <v>40</v>
      </c>
      <c r="E385" s="98" t="s">
        <v>41</v>
      </c>
      <c r="F385" s="123">
        <v>5</v>
      </c>
      <c r="G385" s="110">
        <v>1465</v>
      </c>
      <c r="H385" s="111" t="s">
        <v>56</v>
      </c>
      <c r="I385" s="108" t="s">
        <v>8</v>
      </c>
    </row>
    <row r="386" s="103" customFormat="1" ht="15" customHeight="1" spans="1:9">
      <c r="A386" s="111"/>
      <c r="B386" s="123" t="s">
        <v>206</v>
      </c>
      <c r="C386" s="98" t="s">
        <v>464</v>
      </c>
      <c r="D386" s="111" t="s">
        <v>44</v>
      </c>
      <c r="E386" s="111" t="s">
        <v>100</v>
      </c>
      <c r="F386" s="123"/>
      <c r="G386" s="110"/>
      <c r="H386" s="111"/>
      <c r="I386" s="108" t="s">
        <v>8</v>
      </c>
    </row>
    <row r="387" s="103" customFormat="1" ht="15" customHeight="1" spans="1:9">
      <c r="A387" s="111"/>
      <c r="B387" s="123" t="s">
        <v>206</v>
      </c>
      <c r="C387" s="98" t="s">
        <v>465</v>
      </c>
      <c r="D387" s="111" t="s">
        <v>40</v>
      </c>
      <c r="E387" s="111" t="s">
        <v>50</v>
      </c>
      <c r="F387" s="123"/>
      <c r="G387" s="110"/>
      <c r="H387" s="111"/>
      <c r="I387" s="108" t="s">
        <v>8</v>
      </c>
    </row>
    <row r="388" s="103" customFormat="1" ht="15" customHeight="1" spans="1:9">
      <c r="A388" s="111"/>
      <c r="B388" s="123" t="s">
        <v>206</v>
      </c>
      <c r="C388" s="98" t="s">
        <v>466</v>
      </c>
      <c r="D388" s="111" t="s">
        <v>44</v>
      </c>
      <c r="E388" s="111" t="s">
        <v>44</v>
      </c>
      <c r="F388" s="123"/>
      <c r="G388" s="110"/>
      <c r="H388" s="111"/>
      <c r="I388" s="108" t="s">
        <v>8</v>
      </c>
    </row>
    <row r="389" s="103" customFormat="1" ht="15" customHeight="1" spans="1:9">
      <c r="A389" s="111"/>
      <c r="B389" s="123" t="s">
        <v>206</v>
      </c>
      <c r="C389" s="98" t="s">
        <v>467</v>
      </c>
      <c r="D389" s="111" t="s">
        <v>40</v>
      </c>
      <c r="E389" s="111" t="s">
        <v>50</v>
      </c>
      <c r="F389" s="123"/>
      <c r="G389" s="110"/>
      <c r="H389" s="111"/>
      <c r="I389" s="108" t="s">
        <v>8</v>
      </c>
    </row>
    <row r="390" s="103" customFormat="1" ht="15" customHeight="1" spans="1:9">
      <c r="A390" s="111">
        <v>236</v>
      </c>
      <c r="B390" s="123" t="s">
        <v>75</v>
      </c>
      <c r="C390" s="98" t="s">
        <v>468</v>
      </c>
      <c r="D390" s="111" t="s">
        <v>44</v>
      </c>
      <c r="E390" s="113" t="s">
        <v>41</v>
      </c>
      <c r="F390" s="123">
        <v>1</v>
      </c>
      <c r="G390" s="110">
        <v>425</v>
      </c>
      <c r="H390" s="111" t="s">
        <v>56</v>
      </c>
      <c r="I390" s="108" t="s">
        <v>8</v>
      </c>
    </row>
    <row r="391" s="103" customFormat="1" ht="15" customHeight="1" spans="1:9">
      <c r="A391" s="111">
        <v>237</v>
      </c>
      <c r="B391" s="123" t="s">
        <v>75</v>
      </c>
      <c r="C391" s="98" t="s">
        <v>469</v>
      </c>
      <c r="D391" s="111" t="s">
        <v>40</v>
      </c>
      <c r="E391" s="113" t="s">
        <v>41</v>
      </c>
      <c r="F391" s="123">
        <v>1</v>
      </c>
      <c r="G391" s="110">
        <v>426</v>
      </c>
      <c r="H391" s="111" t="s">
        <v>56</v>
      </c>
      <c r="I391" s="98" t="s">
        <v>10</v>
      </c>
    </row>
    <row r="392" s="103" customFormat="1" ht="15" customHeight="1" spans="1:9">
      <c r="A392" s="111">
        <v>238</v>
      </c>
      <c r="B392" s="123" t="s">
        <v>38</v>
      </c>
      <c r="C392" s="98" t="s">
        <v>470</v>
      </c>
      <c r="D392" s="111" t="s">
        <v>40</v>
      </c>
      <c r="E392" s="111" t="s">
        <v>41</v>
      </c>
      <c r="F392" s="123">
        <v>5</v>
      </c>
      <c r="G392" s="110">
        <v>1510</v>
      </c>
      <c r="H392" s="111" t="s">
        <v>42</v>
      </c>
      <c r="I392" s="108" t="s">
        <v>8</v>
      </c>
    </row>
    <row r="393" s="103" customFormat="1" ht="15" customHeight="1" spans="1:9">
      <c r="A393" s="111"/>
      <c r="B393" s="123" t="s">
        <v>38</v>
      </c>
      <c r="C393" s="98" t="s">
        <v>471</v>
      </c>
      <c r="D393" s="111" t="s">
        <v>44</v>
      </c>
      <c r="E393" s="111" t="s">
        <v>100</v>
      </c>
      <c r="F393" s="123"/>
      <c r="G393" s="110"/>
      <c r="H393" s="111"/>
      <c r="I393" s="108" t="s">
        <v>8</v>
      </c>
    </row>
    <row r="394" s="103" customFormat="1" ht="15" customHeight="1" spans="1:9">
      <c r="A394" s="111"/>
      <c r="B394" s="123" t="s">
        <v>38</v>
      </c>
      <c r="C394" s="98" t="s">
        <v>472</v>
      </c>
      <c r="D394" s="111" t="s">
        <v>40</v>
      </c>
      <c r="E394" s="111" t="s">
        <v>50</v>
      </c>
      <c r="F394" s="123"/>
      <c r="G394" s="110"/>
      <c r="H394" s="111"/>
      <c r="I394" s="108" t="s">
        <v>8</v>
      </c>
    </row>
    <row r="395" s="103" customFormat="1" ht="15" customHeight="1" spans="1:9">
      <c r="A395" s="111"/>
      <c r="B395" s="123" t="s">
        <v>38</v>
      </c>
      <c r="C395" s="98" t="s">
        <v>473</v>
      </c>
      <c r="D395" s="111" t="s">
        <v>44</v>
      </c>
      <c r="E395" s="111" t="s">
        <v>44</v>
      </c>
      <c r="F395" s="123"/>
      <c r="G395" s="110"/>
      <c r="H395" s="111"/>
      <c r="I395" s="108" t="s">
        <v>8</v>
      </c>
    </row>
    <row r="396" s="103" customFormat="1" ht="15" customHeight="1" spans="1:9">
      <c r="A396" s="111"/>
      <c r="B396" s="123" t="s">
        <v>38</v>
      </c>
      <c r="C396" s="98" t="s">
        <v>474</v>
      </c>
      <c r="D396" s="111" t="s">
        <v>40</v>
      </c>
      <c r="E396" s="111" t="s">
        <v>50</v>
      </c>
      <c r="F396" s="123"/>
      <c r="G396" s="110"/>
      <c r="H396" s="111"/>
      <c r="I396" s="108" t="s">
        <v>8</v>
      </c>
    </row>
    <row r="397" s="103" customFormat="1" ht="15" customHeight="1" spans="1:9">
      <c r="A397" s="111">
        <v>239</v>
      </c>
      <c r="B397" s="123" t="s">
        <v>112</v>
      </c>
      <c r="C397" s="98" t="s">
        <v>475</v>
      </c>
      <c r="D397" s="111" t="s">
        <v>44</v>
      </c>
      <c r="E397" s="98" t="s">
        <v>41</v>
      </c>
      <c r="F397" s="123">
        <v>1</v>
      </c>
      <c r="G397" s="110">
        <v>312</v>
      </c>
      <c r="H397" s="111" t="s">
        <v>56</v>
      </c>
      <c r="I397" s="108" t="s">
        <v>8</v>
      </c>
    </row>
    <row r="398" s="103" customFormat="1" ht="15" customHeight="1" spans="1:9">
      <c r="A398" s="111">
        <v>240</v>
      </c>
      <c r="B398" s="123" t="s">
        <v>112</v>
      </c>
      <c r="C398" s="98" t="s">
        <v>476</v>
      </c>
      <c r="D398" s="111" t="s">
        <v>44</v>
      </c>
      <c r="E398" s="98" t="s">
        <v>41</v>
      </c>
      <c r="F398" s="123">
        <v>1</v>
      </c>
      <c r="G398" s="110">
        <v>299</v>
      </c>
      <c r="H398" s="111" t="s">
        <v>56</v>
      </c>
      <c r="I398" s="108" t="s">
        <v>8</v>
      </c>
    </row>
    <row r="399" s="103" customFormat="1" ht="15" customHeight="1" spans="1:9">
      <c r="A399" s="111">
        <v>241</v>
      </c>
      <c r="B399" s="123" t="s">
        <v>288</v>
      </c>
      <c r="C399" s="98" t="s">
        <v>477</v>
      </c>
      <c r="D399" s="111" t="s">
        <v>40</v>
      </c>
      <c r="E399" s="111" t="s">
        <v>41</v>
      </c>
      <c r="F399" s="123">
        <v>1</v>
      </c>
      <c r="G399" s="110">
        <v>300</v>
      </c>
      <c r="H399" s="111" t="s">
        <v>42</v>
      </c>
      <c r="I399" s="108" t="s">
        <v>8</v>
      </c>
    </row>
    <row r="400" s="103" customFormat="1" ht="15" customHeight="1" spans="1:9">
      <c r="A400" s="111">
        <v>242</v>
      </c>
      <c r="B400" s="108" t="s">
        <v>342</v>
      </c>
      <c r="C400" s="108" t="s">
        <v>478</v>
      </c>
      <c r="D400" s="98" t="s">
        <v>40</v>
      </c>
      <c r="E400" s="98" t="s">
        <v>41</v>
      </c>
      <c r="F400" s="107">
        <v>1</v>
      </c>
      <c r="G400" s="110">
        <v>302</v>
      </c>
      <c r="H400" s="111" t="s">
        <v>42</v>
      </c>
      <c r="I400" s="108" t="s">
        <v>8</v>
      </c>
    </row>
    <row r="401" s="103" customFormat="1" ht="15" customHeight="1" spans="1:9">
      <c r="A401" s="111">
        <v>243</v>
      </c>
      <c r="B401" s="108" t="s">
        <v>323</v>
      </c>
      <c r="C401" s="108" t="s">
        <v>479</v>
      </c>
      <c r="D401" s="98" t="s">
        <v>44</v>
      </c>
      <c r="E401" s="98" t="s">
        <v>41</v>
      </c>
      <c r="F401" s="107">
        <v>3</v>
      </c>
      <c r="G401" s="110">
        <v>873</v>
      </c>
      <c r="H401" s="111" t="s">
        <v>56</v>
      </c>
      <c r="I401" s="108" t="s">
        <v>8</v>
      </c>
    </row>
    <row r="402" s="103" customFormat="1" ht="15" customHeight="1" spans="1:9">
      <c r="A402" s="111"/>
      <c r="B402" s="108" t="s">
        <v>323</v>
      </c>
      <c r="C402" s="108" t="s">
        <v>480</v>
      </c>
      <c r="D402" s="98" t="s">
        <v>40</v>
      </c>
      <c r="E402" s="98" t="s">
        <v>163</v>
      </c>
      <c r="F402" s="107"/>
      <c r="G402" s="110"/>
      <c r="H402" s="111"/>
      <c r="I402" s="108" t="s">
        <v>8</v>
      </c>
    </row>
    <row r="403" s="103" customFormat="1" ht="15" customHeight="1" spans="1:9">
      <c r="A403" s="111"/>
      <c r="B403" s="108" t="s">
        <v>323</v>
      </c>
      <c r="C403" s="108" t="s">
        <v>481</v>
      </c>
      <c r="D403" s="98" t="s">
        <v>44</v>
      </c>
      <c r="E403" s="98" t="s">
        <v>165</v>
      </c>
      <c r="F403" s="107"/>
      <c r="G403" s="110"/>
      <c r="H403" s="111"/>
      <c r="I403" s="108" t="s">
        <v>8</v>
      </c>
    </row>
    <row r="404" s="103" customFormat="1" ht="15" customHeight="1" spans="1:9">
      <c r="A404" s="111">
        <v>244</v>
      </c>
      <c r="B404" s="98" t="s">
        <v>75</v>
      </c>
      <c r="C404" s="98" t="s">
        <v>482</v>
      </c>
      <c r="D404" s="98" t="s">
        <v>44</v>
      </c>
      <c r="E404" s="98" t="s">
        <v>41</v>
      </c>
      <c r="F404" s="107">
        <v>2</v>
      </c>
      <c r="G404" s="110">
        <v>900</v>
      </c>
      <c r="H404" s="111" t="s">
        <v>42</v>
      </c>
      <c r="I404" s="98" t="s">
        <v>7</v>
      </c>
    </row>
    <row r="405" s="103" customFormat="1" ht="15" customHeight="1" spans="1:9">
      <c r="A405" s="111"/>
      <c r="B405" s="98" t="s">
        <v>75</v>
      </c>
      <c r="C405" s="98" t="s">
        <v>483</v>
      </c>
      <c r="D405" s="98" t="s">
        <v>40</v>
      </c>
      <c r="E405" s="98" t="s">
        <v>163</v>
      </c>
      <c r="F405" s="107"/>
      <c r="G405" s="110"/>
      <c r="H405" s="111"/>
      <c r="I405" s="98" t="s">
        <v>7</v>
      </c>
    </row>
    <row r="406" s="103" customFormat="1" ht="15" customHeight="1" spans="1:9">
      <c r="A406" s="111">
        <v>245</v>
      </c>
      <c r="B406" s="108" t="s">
        <v>126</v>
      </c>
      <c r="C406" s="108" t="s">
        <v>484</v>
      </c>
      <c r="D406" s="98" t="s">
        <v>40</v>
      </c>
      <c r="E406" s="98" t="s">
        <v>41</v>
      </c>
      <c r="F406" s="107">
        <v>1</v>
      </c>
      <c r="G406" s="110">
        <v>295</v>
      </c>
      <c r="H406" s="111" t="s">
        <v>56</v>
      </c>
      <c r="I406" s="98" t="s">
        <v>10</v>
      </c>
    </row>
    <row r="407" s="103" customFormat="1" ht="15" customHeight="1" spans="1:9">
      <c r="A407" s="111">
        <v>246</v>
      </c>
      <c r="B407" s="108" t="s">
        <v>288</v>
      </c>
      <c r="C407" s="108" t="s">
        <v>485</v>
      </c>
      <c r="D407" s="98" t="s">
        <v>40</v>
      </c>
      <c r="E407" s="98" t="s">
        <v>41</v>
      </c>
      <c r="F407" s="107">
        <v>2</v>
      </c>
      <c r="G407" s="110">
        <v>604</v>
      </c>
      <c r="H407" s="111" t="s">
        <v>56</v>
      </c>
      <c r="I407" s="98" t="s">
        <v>8</v>
      </c>
    </row>
    <row r="408" s="103" customFormat="1" ht="15" customHeight="1" spans="1:9">
      <c r="A408" s="111"/>
      <c r="B408" s="108" t="s">
        <v>288</v>
      </c>
      <c r="C408" s="108" t="s">
        <v>486</v>
      </c>
      <c r="D408" s="98" t="s">
        <v>44</v>
      </c>
      <c r="E408" s="98" t="s">
        <v>100</v>
      </c>
      <c r="F408" s="107"/>
      <c r="G408" s="110"/>
      <c r="H408" s="111"/>
      <c r="I408" s="98" t="s">
        <v>8</v>
      </c>
    </row>
    <row r="409" s="103" customFormat="1" ht="15" customHeight="1" spans="1:9">
      <c r="A409" s="111">
        <v>247</v>
      </c>
      <c r="B409" s="108" t="s">
        <v>238</v>
      </c>
      <c r="C409" s="109" t="s">
        <v>487</v>
      </c>
      <c r="D409" s="98" t="s">
        <v>40</v>
      </c>
      <c r="E409" s="98" t="s">
        <v>41</v>
      </c>
      <c r="F409" s="107">
        <v>1</v>
      </c>
      <c r="G409" s="110">
        <v>292</v>
      </c>
      <c r="H409" s="111" t="s">
        <v>42</v>
      </c>
      <c r="I409" s="98" t="s">
        <v>8</v>
      </c>
    </row>
    <row r="410" s="103" customFormat="1" ht="15" customHeight="1" spans="1:9">
      <c r="A410" s="111">
        <v>248</v>
      </c>
      <c r="B410" s="108" t="s">
        <v>288</v>
      </c>
      <c r="C410" s="109" t="s">
        <v>488</v>
      </c>
      <c r="D410" s="98" t="s">
        <v>40</v>
      </c>
      <c r="E410" s="98" t="s">
        <v>41</v>
      </c>
      <c r="F410" s="107">
        <v>2</v>
      </c>
      <c r="G410" s="110">
        <v>586</v>
      </c>
      <c r="H410" s="111" t="s">
        <v>42</v>
      </c>
      <c r="I410" s="98" t="s">
        <v>8</v>
      </c>
    </row>
    <row r="411" s="103" customFormat="1" ht="15" customHeight="1" spans="1:9">
      <c r="A411" s="107"/>
      <c r="B411" s="108" t="s">
        <v>288</v>
      </c>
      <c r="C411" s="108" t="s">
        <v>489</v>
      </c>
      <c r="D411" s="98" t="s">
        <v>44</v>
      </c>
      <c r="E411" s="98" t="s">
        <v>100</v>
      </c>
      <c r="F411" s="107"/>
      <c r="G411" s="110"/>
      <c r="H411" s="111"/>
      <c r="I411" s="98" t="s">
        <v>8</v>
      </c>
    </row>
    <row r="412" s="103" customFormat="1" ht="15" customHeight="1" spans="1:9">
      <c r="A412" s="111">
        <v>249</v>
      </c>
      <c r="B412" s="108" t="s">
        <v>288</v>
      </c>
      <c r="C412" s="108" t="s">
        <v>490</v>
      </c>
      <c r="D412" s="98" t="s">
        <v>44</v>
      </c>
      <c r="E412" s="98" t="s">
        <v>41</v>
      </c>
      <c r="F412" s="107">
        <v>1</v>
      </c>
      <c r="G412" s="110">
        <v>301</v>
      </c>
      <c r="H412" s="111" t="s">
        <v>56</v>
      </c>
      <c r="I412" s="98" t="s">
        <v>8</v>
      </c>
    </row>
    <row r="413" s="103" customFormat="1" ht="15" customHeight="1" spans="1:9">
      <c r="A413" s="111">
        <v>250</v>
      </c>
      <c r="B413" s="108" t="s">
        <v>288</v>
      </c>
      <c r="C413" s="108" t="s">
        <v>491</v>
      </c>
      <c r="D413" s="98" t="s">
        <v>44</v>
      </c>
      <c r="E413" s="98" t="s">
        <v>41</v>
      </c>
      <c r="F413" s="107">
        <v>1</v>
      </c>
      <c r="G413" s="110">
        <v>297</v>
      </c>
      <c r="H413" s="111" t="s">
        <v>56</v>
      </c>
      <c r="I413" s="98" t="s">
        <v>8</v>
      </c>
    </row>
    <row r="414" s="103" customFormat="1" ht="15" customHeight="1" spans="1:9">
      <c r="A414" s="111">
        <v>251</v>
      </c>
      <c r="B414" s="108" t="s">
        <v>288</v>
      </c>
      <c r="C414" s="108" t="s">
        <v>492</v>
      </c>
      <c r="D414" s="98" t="s">
        <v>44</v>
      </c>
      <c r="E414" s="98" t="s">
        <v>41</v>
      </c>
      <c r="F414" s="107">
        <v>1</v>
      </c>
      <c r="G414" s="110">
        <v>310</v>
      </c>
      <c r="H414" s="111" t="s">
        <v>56</v>
      </c>
      <c r="I414" s="98" t="s">
        <v>10</v>
      </c>
    </row>
    <row r="415" s="103" customFormat="1" ht="15" customHeight="1" spans="1:9">
      <c r="A415" s="111">
        <v>252</v>
      </c>
      <c r="B415" s="108" t="s">
        <v>238</v>
      </c>
      <c r="C415" s="109" t="s">
        <v>493</v>
      </c>
      <c r="D415" s="98" t="s">
        <v>40</v>
      </c>
      <c r="E415" s="98" t="s">
        <v>41</v>
      </c>
      <c r="F415" s="107">
        <v>1</v>
      </c>
      <c r="G415" s="110">
        <v>293</v>
      </c>
      <c r="H415" s="111" t="s">
        <v>42</v>
      </c>
      <c r="I415" s="98" t="s">
        <v>8</v>
      </c>
    </row>
    <row r="416" s="103" customFormat="1" ht="15" customHeight="1" spans="1:9">
      <c r="A416" s="111">
        <v>253</v>
      </c>
      <c r="B416" s="108" t="s">
        <v>323</v>
      </c>
      <c r="C416" s="108" t="s">
        <v>494</v>
      </c>
      <c r="D416" s="98" t="s">
        <v>44</v>
      </c>
      <c r="E416" s="98" t="s">
        <v>41</v>
      </c>
      <c r="F416" s="107">
        <v>1</v>
      </c>
      <c r="G416" s="110">
        <v>292</v>
      </c>
      <c r="H416" s="111" t="s">
        <v>56</v>
      </c>
      <c r="I416" s="98" t="s">
        <v>8</v>
      </c>
    </row>
    <row r="417" s="103" customFormat="1" ht="15" customHeight="1" spans="1:9">
      <c r="A417" s="111">
        <v>254</v>
      </c>
      <c r="B417" s="108" t="s">
        <v>206</v>
      </c>
      <c r="C417" s="109" t="s">
        <v>495</v>
      </c>
      <c r="D417" s="98" t="s">
        <v>44</v>
      </c>
      <c r="E417" s="98" t="s">
        <v>41</v>
      </c>
      <c r="F417" s="107">
        <v>1</v>
      </c>
      <c r="G417" s="110">
        <v>425</v>
      </c>
      <c r="H417" s="111" t="s">
        <v>56</v>
      </c>
      <c r="I417" s="98" t="s">
        <v>10</v>
      </c>
    </row>
    <row r="418" s="103" customFormat="1" ht="15" customHeight="1" spans="1:9">
      <c r="A418" s="111">
        <v>255</v>
      </c>
      <c r="B418" s="108" t="s">
        <v>126</v>
      </c>
      <c r="C418" s="108" t="s">
        <v>496</v>
      </c>
      <c r="D418" s="98" t="s">
        <v>44</v>
      </c>
      <c r="E418" s="98" t="s">
        <v>41</v>
      </c>
      <c r="F418" s="107">
        <v>2</v>
      </c>
      <c r="G418" s="110">
        <v>590</v>
      </c>
      <c r="H418" s="111" t="s">
        <v>42</v>
      </c>
      <c r="I418" s="98" t="s">
        <v>8</v>
      </c>
    </row>
    <row r="419" s="103" customFormat="1" ht="15" customHeight="1" spans="1:9">
      <c r="A419" s="107"/>
      <c r="B419" s="108" t="s">
        <v>126</v>
      </c>
      <c r="C419" s="108" t="s">
        <v>497</v>
      </c>
      <c r="D419" s="98" t="s">
        <v>40</v>
      </c>
      <c r="E419" s="98" t="s">
        <v>78</v>
      </c>
      <c r="F419" s="107"/>
      <c r="G419" s="110"/>
      <c r="H419" s="111"/>
      <c r="I419" s="98" t="s">
        <v>8</v>
      </c>
    </row>
    <row r="420" s="103" customFormat="1" ht="15" customHeight="1" spans="1:9">
      <c r="A420" s="111">
        <v>256</v>
      </c>
      <c r="B420" s="108" t="s">
        <v>75</v>
      </c>
      <c r="C420" s="109" t="s">
        <v>498</v>
      </c>
      <c r="D420" s="98" t="s">
        <v>40</v>
      </c>
      <c r="E420" s="98" t="s">
        <v>41</v>
      </c>
      <c r="F420" s="107">
        <v>2</v>
      </c>
      <c r="G420" s="110">
        <v>850</v>
      </c>
      <c r="H420" s="111" t="s">
        <v>42</v>
      </c>
      <c r="I420" s="98" t="s">
        <v>8</v>
      </c>
    </row>
    <row r="421" s="103" customFormat="1" ht="15" customHeight="1" spans="1:9">
      <c r="A421" s="111"/>
      <c r="B421" s="108" t="s">
        <v>75</v>
      </c>
      <c r="C421" s="108" t="s">
        <v>499</v>
      </c>
      <c r="D421" s="98" t="s">
        <v>44</v>
      </c>
      <c r="E421" s="98" t="s">
        <v>100</v>
      </c>
      <c r="F421" s="107"/>
      <c r="G421" s="110"/>
      <c r="H421" s="111"/>
      <c r="I421" s="98" t="s">
        <v>8</v>
      </c>
    </row>
    <row r="422" s="103" customFormat="1" ht="15" customHeight="1" spans="1:9">
      <c r="A422" s="111"/>
      <c r="B422" s="108" t="s">
        <v>75</v>
      </c>
      <c r="C422" s="108" t="s">
        <v>500</v>
      </c>
      <c r="D422" s="98" t="s">
        <v>40</v>
      </c>
      <c r="E422" s="98" t="s">
        <v>501</v>
      </c>
      <c r="F422" s="107">
        <v>1</v>
      </c>
      <c r="G422" s="110">
        <v>425</v>
      </c>
      <c r="H422" s="111" t="s">
        <v>42</v>
      </c>
      <c r="I422" s="98" t="s">
        <v>10</v>
      </c>
    </row>
    <row r="423" s="103" customFormat="1" ht="15" customHeight="1" spans="1:9">
      <c r="A423" s="111">
        <v>257</v>
      </c>
      <c r="B423" s="108" t="s">
        <v>75</v>
      </c>
      <c r="C423" s="108" t="s">
        <v>502</v>
      </c>
      <c r="D423" s="98" t="s">
        <v>40</v>
      </c>
      <c r="E423" s="98" t="s">
        <v>41</v>
      </c>
      <c r="F423" s="107">
        <v>1</v>
      </c>
      <c r="G423" s="110">
        <v>296</v>
      </c>
      <c r="H423" s="111" t="s">
        <v>56</v>
      </c>
      <c r="I423" s="98" t="s">
        <v>10</v>
      </c>
    </row>
    <row r="424" s="103" customFormat="1" ht="15" customHeight="1" spans="1:9">
      <c r="A424" s="111">
        <v>258</v>
      </c>
      <c r="B424" s="108" t="s">
        <v>323</v>
      </c>
      <c r="C424" s="108" t="s">
        <v>503</v>
      </c>
      <c r="D424" s="98" t="s">
        <v>44</v>
      </c>
      <c r="E424" s="98" t="s">
        <v>41</v>
      </c>
      <c r="F424" s="107">
        <v>1</v>
      </c>
      <c r="G424" s="110">
        <v>295</v>
      </c>
      <c r="H424" s="111" t="s">
        <v>56</v>
      </c>
      <c r="I424" s="98" t="s">
        <v>10</v>
      </c>
    </row>
    <row r="425" s="103" customFormat="1" ht="15" customHeight="1" spans="1:9">
      <c r="A425" s="111">
        <v>259</v>
      </c>
      <c r="B425" s="108" t="s">
        <v>38</v>
      </c>
      <c r="C425" s="108" t="s">
        <v>504</v>
      </c>
      <c r="D425" s="98" t="s">
        <v>40</v>
      </c>
      <c r="E425" s="98" t="s">
        <v>41</v>
      </c>
      <c r="F425" s="107">
        <v>1</v>
      </c>
      <c r="G425" s="110">
        <v>293</v>
      </c>
      <c r="H425" s="111" t="s">
        <v>56</v>
      </c>
      <c r="I425" s="98" t="s">
        <v>10</v>
      </c>
    </row>
    <row r="426" s="103" customFormat="1" ht="15" customHeight="1" spans="1:9">
      <c r="A426" s="111">
        <v>260</v>
      </c>
      <c r="B426" s="108" t="s">
        <v>38</v>
      </c>
      <c r="C426" s="108" t="s">
        <v>505</v>
      </c>
      <c r="D426" s="98" t="s">
        <v>40</v>
      </c>
      <c r="E426" s="98" t="s">
        <v>41</v>
      </c>
      <c r="F426" s="107">
        <v>2</v>
      </c>
      <c r="G426" s="110">
        <v>606</v>
      </c>
      <c r="H426" s="111" t="s">
        <v>56</v>
      </c>
      <c r="I426" s="98" t="s">
        <v>10</v>
      </c>
    </row>
    <row r="427" s="103" customFormat="1" ht="15" customHeight="1" spans="1:9">
      <c r="A427" s="111"/>
      <c r="B427" s="108" t="s">
        <v>38</v>
      </c>
      <c r="C427" s="108" t="s">
        <v>506</v>
      </c>
      <c r="D427" s="98" t="s">
        <v>40</v>
      </c>
      <c r="E427" s="98" t="s">
        <v>124</v>
      </c>
      <c r="F427" s="107"/>
      <c r="G427" s="110"/>
      <c r="H427" s="111"/>
      <c r="I427" s="98" t="s">
        <v>10</v>
      </c>
    </row>
    <row r="428" s="103" customFormat="1" ht="15" customHeight="1" spans="1:9">
      <c r="A428" s="111">
        <v>261</v>
      </c>
      <c r="B428" s="111" t="s">
        <v>206</v>
      </c>
      <c r="C428" s="111" t="s">
        <v>507</v>
      </c>
      <c r="D428" s="111" t="s">
        <v>44</v>
      </c>
      <c r="E428" s="98" t="s">
        <v>41</v>
      </c>
      <c r="F428" s="111">
        <v>1</v>
      </c>
      <c r="G428" s="110">
        <v>307</v>
      </c>
      <c r="H428" s="111" t="s">
        <v>56</v>
      </c>
      <c r="I428" s="98" t="s">
        <v>8</v>
      </c>
    </row>
    <row r="429" s="103" customFormat="1" ht="15" customHeight="1" spans="1:9">
      <c r="A429" s="111">
        <v>262</v>
      </c>
      <c r="B429" s="111" t="s">
        <v>206</v>
      </c>
      <c r="C429" s="111" t="s">
        <v>508</v>
      </c>
      <c r="D429" s="111" t="s">
        <v>40</v>
      </c>
      <c r="E429" s="98" t="s">
        <v>41</v>
      </c>
      <c r="F429" s="111">
        <v>1</v>
      </c>
      <c r="G429" s="110">
        <v>306</v>
      </c>
      <c r="H429" s="111" t="s">
        <v>56</v>
      </c>
      <c r="I429" s="98" t="s">
        <v>8</v>
      </c>
    </row>
    <row r="430" s="103" customFormat="1" ht="15" customHeight="1" spans="1:9">
      <c r="A430" s="111">
        <v>263</v>
      </c>
      <c r="B430" s="111" t="s">
        <v>342</v>
      </c>
      <c r="C430" s="111" t="s">
        <v>509</v>
      </c>
      <c r="D430" s="111" t="s">
        <v>40</v>
      </c>
      <c r="E430" s="98" t="s">
        <v>41</v>
      </c>
      <c r="F430" s="111">
        <v>2</v>
      </c>
      <c r="G430" s="110">
        <v>598</v>
      </c>
      <c r="H430" s="111" t="s">
        <v>42</v>
      </c>
      <c r="I430" s="98" t="s">
        <v>8</v>
      </c>
    </row>
    <row r="431" s="103" customFormat="1" ht="15" customHeight="1" spans="1:9">
      <c r="A431" s="111"/>
      <c r="B431" s="111" t="s">
        <v>342</v>
      </c>
      <c r="C431" s="111" t="s">
        <v>510</v>
      </c>
      <c r="D431" s="111" t="s">
        <v>44</v>
      </c>
      <c r="E431" s="98" t="s">
        <v>100</v>
      </c>
      <c r="F431" s="111"/>
      <c r="G431" s="110"/>
      <c r="H431" s="111"/>
      <c r="I431" s="98" t="s">
        <v>8</v>
      </c>
    </row>
    <row r="432" s="103" customFormat="1" ht="15" customHeight="1" spans="1:9">
      <c r="A432" s="111">
        <v>264</v>
      </c>
      <c r="B432" s="111" t="s">
        <v>342</v>
      </c>
      <c r="C432" s="111" t="s">
        <v>511</v>
      </c>
      <c r="D432" s="111" t="s">
        <v>40</v>
      </c>
      <c r="E432" s="98" t="s">
        <v>41</v>
      </c>
      <c r="F432" s="111">
        <v>1</v>
      </c>
      <c r="G432" s="110">
        <v>298</v>
      </c>
      <c r="H432" s="111" t="s">
        <v>56</v>
      </c>
      <c r="I432" s="111" t="s">
        <v>10</v>
      </c>
    </row>
    <row r="433" s="103" customFormat="1" ht="15" customHeight="1" spans="1:9">
      <c r="A433" s="111">
        <v>265</v>
      </c>
      <c r="B433" s="111" t="s">
        <v>342</v>
      </c>
      <c r="C433" s="111" t="s">
        <v>512</v>
      </c>
      <c r="D433" s="111" t="s">
        <v>40</v>
      </c>
      <c r="E433" s="98" t="s">
        <v>41</v>
      </c>
      <c r="F433" s="111">
        <v>1</v>
      </c>
      <c r="G433" s="110">
        <v>301</v>
      </c>
      <c r="H433" s="111" t="s">
        <v>56</v>
      </c>
      <c r="I433" s="111" t="s">
        <v>10</v>
      </c>
    </row>
    <row r="434" s="103" customFormat="1" ht="15" customHeight="1" spans="1:9">
      <c r="A434" s="111">
        <v>266</v>
      </c>
      <c r="B434" s="123" t="s">
        <v>238</v>
      </c>
      <c r="C434" s="98" t="s">
        <v>513</v>
      </c>
      <c r="D434" s="111" t="s">
        <v>40</v>
      </c>
      <c r="E434" s="111" t="s">
        <v>41</v>
      </c>
      <c r="F434" s="123">
        <v>2</v>
      </c>
      <c r="G434" s="110">
        <v>596</v>
      </c>
      <c r="H434" s="111" t="s">
        <v>56</v>
      </c>
      <c r="I434" s="98" t="s">
        <v>8</v>
      </c>
    </row>
    <row r="435" s="103" customFormat="1" ht="15" customHeight="1" spans="1:9">
      <c r="A435" s="111"/>
      <c r="B435" s="123" t="s">
        <v>238</v>
      </c>
      <c r="C435" s="98" t="s">
        <v>514</v>
      </c>
      <c r="D435" s="111" t="s">
        <v>44</v>
      </c>
      <c r="E435" s="111" t="s">
        <v>100</v>
      </c>
      <c r="F435" s="123"/>
      <c r="G435" s="110"/>
      <c r="H435" s="111"/>
      <c r="I435" s="98" t="s">
        <v>8</v>
      </c>
    </row>
    <row r="436" s="103" customFormat="1" ht="15" customHeight="1" spans="1:9">
      <c r="A436" s="111">
        <v>267</v>
      </c>
      <c r="B436" s="123" t="s">
        <v>238</v>
      </c>
      <c r="C436" s="98" t="s">
        <v>515</v>
      </c>
      <c r="D436" s="111" t="s">
        <v>40</v>
      </c>
      <c r="E436" s="111" t="s">
        <v>41</v>
      </c>
      <c r="F436" s="123">
        <v>2</v>
      </c>
      <c r="G436" s="110">
        <v>586</v>
      </c>
      <c r="H436" s="111" t="s">
        <v>42</v>
      </c>
      <c r="I436" s="98" t="s">
        <v>8</v>
      </c>
    </row>
    <row r="437" s="103" customFormat="1" ht="15" customHeight="1" spans="1:9">
      <c r="A437" s="111"/>
      <c r="B437" s="123" t="s">
        <v>238</v>
      </c>
      <c r="C437" s="98" t="s">
        <v>516</v>
      </c>
      <c r="D437" s="111" t="s">
        <v>40</v>
      </c>
      <c r="E437" s="111" t="s">
        <v>163</v>
      </c>
      <c r="F437" s="123"/>
      <c r="G437" s="110"/>
      <c r="H437" s="111"/>
      <c r="I437" s="98" t="s">
        <v>8</v>
      </c>
    </row>
    <row r="438" s="103" customFormat="1" ht="15" customHeight="1" spans="1:9">
      <c r="A438" s="111">
        <v>268</v>
      </c>
      <c r="B438" s="123" t="s">
        <v>238</v>
      </c>
      <c r="C438" s="98" t="s">
        <v>517</v>
      </c>
      <c r="D438" s="111" t="s">
        <v>40</v>
      </c>
      <c r="E438" s="111" t="s">
        <v>41</v>
      </c>
      <c r="F438" s="123">
        <v>2</v>
      </c>
      <c r="G438" s="110">
        <v>586</v>
      </c>
      <c r="H438" s="111" t="s">
        <v>42</v>
      </c>
      <c r="I438" s="98" t="s">
        <v>8</v>
      </c>
    </row>
    <row r="439" s="103" customFormat="1" ht="15" customHeight="1" spans="1:9">
      <c r="A439" s="111"/>
      <c r="B439" s="123" t="s">
        <v>238</v>
      </c>
      <c r="C439" s="98" t="s">
        <v>518</v>
      </c>
      <c r="D439" s="111" t="s">
        <v>44</v>
      </c>
      <c r="E439" s="111" t="s">
        <v>100</v>
      </c>
      <c r="F439" s="123"/>
      <c r="G439" s="110"/>
      <c r="H439" s="111"/>
      <c r="I439" s="98" t="s">
        <v>8</v>
      </c>
    </row>
    <row r="440" s="103" customFormat="1" ht="15" customHeight="1" spans="1:9">
      <c r="A440" s="111">
        <v>269</v>
      </c>
      <c r="B440" s="123" t="s">
        <v>126</v>
      </c>
      <c r="C440" s="98" t="s">
        <v>519</v>
      </c>
      <c r="D440" s="111" t="s">
        <v>40</v>
      </c>
      <c r="E440" s="111" t="s">
        <v>41</v>
      </c>
      <c r="F440" s="123">
        <v>1</v>
      </c>
      <c r="G440" s="110">
        <v>295</v>
      </c>
      <c r="H440" s="111" t="s">
        <v>42</v>
      </c>
      <c r="I440" s="98" t="s">
        <v>8</v>
      </c>
    </row>
    <row r="441" s="103" customFormat="1" ht="15" customHeight="1" spans="1:9">
      <c r="A441" s="111">
        <v>270</v>
      </c>
      <c r="B441" s="123" t="s">
        <v>238</v>
      </c>
      <c r="C441" s="98" t="s">
        <v>520</v>
      </c>
      <c r="D441" s="111" t="s">
        <v>40</v>
      </c>
      <c r="E441" s="111" t="s">
        <v>41</v>
      </c>
      <c r="F441" s="123">
        <v>2</v>
      </c>
      <c r="G441" s="110">
        <v>476</v>
      </c>
      <c r="H441" s="111" t="s">
        <v>42</v>
      </c>
      <c r="I441" s="98" t="s">
        <v>8</v>
      </c>
    </row>
    <row r="442" s="103" customFormat="1" ht="15" customHeight="1" spans="1:9">
      <c r="A442" s="111"/>
      <c r="B442" s="123" t="s">
        <v>238</v>
      </c>
      <c r="C442" s="98" t="s">
        <v>521</v>
      </c>
      <c r="D442" s="111" t="s">
        <v>44</v>
      </c>
      <c r="E442" s="111" t="s">
        <v>100</v>
      </c>
      <c r="F442" s="123"/>
      <c r="G442" s="110"/>
      <c r="H442" s="111"/>
      <c r="I442" s="98" t="s">
        <v>8</v>
      </c>
    </row>
    <row r="443" s="103" customFormat="1" ht="15" customHeight="1" spans="1:9">
      <c r="A443" s="111">
        <v>271</v>
      </c>
      <c r="B443" s="123" t="s">
        <v>407</v>
      </c>
      <c r="C443" s="98" t="s">
        <v>522</v>
      </c>
      <c r="D443" s="111" t="s">
        <v>44</v>
      </c>
      <c r="E443" s="111" t="s">
        <v>41</v>
      </c>
      <c r="F443" s="123">
        <v>1</v>
      </c>
      <c r="G443" s="110">
        <v>300</v>
      </c>
      <c r="H443" s="111" t="s">
        <v>56</v>
      </c>
      <c r="I443" s="98" t="s">
        <v>10</v>
      </c>
    </row>
    <row r="444" s="103" customFormat="1" ht="15" customHeight="1" spans="1:9">
      <c r="A444" s="111">
        <v>272</v>
      </c>
      <c r="B444" s="111" t="s">
        <v>323</v>
      </c>
      <c r="C444" s="111" t="s">
        <v>523</v>
      </c>
      <c r="D444" s="111" t="s">
        <v>44</v>
      </c>
      <c r="E444" s="111" t="s">
        <v>41</v>
      </c>
      <c r="F444" s="111">
        <v>2</v>
      </c>
      <c r="G444" s="110">
        <v>586</v>
      </c>
      <c r="H444" s="111" t="s">
        <v>56</v>
      </c>
      <c r="I444" s="111" t="s">
        <v>10</v>
      </c>
    </row>
    <row r="445" s="103" customFormat="1" ht="15" customHeight="1" spans="1:9">
      <c r="A445" s="111"/>
      <c r="B445" s="111" t="s">
        <v>323</v>
      </c>
      <c r="C445" s="111" t="s">
        <v>524</v>
      </c>
      <c r="D445" s="111" t="s">
        <v>40</v>
      </c>
      <c r="E445" s="111" t="s">
        <v>124</v>
      </c>
      <c r="F445" s="111"/>
      <c r="G445" s="110"/>
      <c r="H445" s="111"/>
      <c r="I445" s="111" t="s">
        <v>10</v>
      </c>
    </row>
    <row r="446" s="103" customFormat="1" ht="15" customHeight="1" spans="1:9">
      <c r="A446" s="107">
        <v>273</v>
      </c>
      <c r="B446" s="123" t="s">
        <v>159</v>
      </c>
      <c r="C446" s="98" t="s">
        <v>525</v>
      </c>
      <c r="D446" s="111" t="s">
        <v>40</v>
      </c>
      <c r="E446" s="111" t="s">
        <v>41</v>
      </c>
      <c r="F446" s="123">
        <v>1</v>
      </c>
      <c r="G446" s="110">
        <v>295</v>
      </c>
      <c r="H446" s="111" t="s">
        <v>56</v>
      </c>
      <c r="I446" s="98" t="s">
        <v>10</v>
      </c>
    </row>
    <row r="447" s="103" customFormat="1" ht="15" customHeight="1" spans="1:9">
      <c r="A447" s="107">
        <v>274</v>
      </c>
      <c r="B447" s="111" t="s">
        <v>159</v>
      </c>
      <c r="C447" s="111" t="s">
        <v>526</v>
      </c>
      <c r="D447" s="111" t="s">
        <v>44</v>
      </c>
      <c r="E447" s="111" t="s">
        <v>41</v>
      </c>
      <c r="F447" s="111">
        <v>1</v>
      </c>
      <c r="G447" s="110">
        <v>295</v>
      </c>
      <c r="H447" s="111" t="s">
        <v>56</v>
      </c>
      <c r="I447" s="111" t="s">
        <v>10</v>
      </c>
    </row>
    <row r="448" s="103" customFormat="1" ht="15" customHeight="1" spans="1:9">
      <c r="A448" s="112">
        <v>275</v>
      </c>
      <c r="B448" s="131" t="s">
        <v>323</v>
      </c>
      <c r="C448" s="112" t="s">
        <v>527</v>
      </c>
      <c r="D448" s="112" t="s">
        <v>40</v>
      </c>
      <c r="E448" s="112" t="s">
        <v>528</v>
      </c>
      <c r="F448" s="112">
        <v>1</v>
      </c>
      <c r="G448" s="131">
        <v>300</v>
      </c>
      <c r="H448" s="111" t="s">
        <v>56</v>
      </c>
      <c r="I448" s="112" t="s">
        <v>10</v>
      </c>
    </row>
    <row r="449" s="103" customFormat="1" ht="15" customHeight="1" spans="1:9">
      <c r="A449" s="107">
        <v>276</v>
      </c>
      <c r="B449" s="111" t="s">
        <v>75</v>
      </c>
      <c r="C449" s="111" t="s">
        <v>529</v>
      </c>
      <c r="D449" s="111" t="s">
        <v>40</v>
      </c>
      <c r="E449" s="111" t="s">
        <v>41</v>
      </c>
      <c r="F449" s="111">
        <v>1</v>
      </c>
      <c r="G449" s="110">
        <v>301</v>
      </c>
      <c r="H449" s="111" t="s">
        <v>56</v>
      </c>
      <c r="I449" s="111" t="s">
        <v>10</v>
      </c>
    </row>
    <row r="450" s="103" customFormat="1" ht="15" customHeight="1" spans="1:9">
      <c r="A450" s="107">
        <v>277</v>
      </c>
      <c r="B450" s="111" t="s">
        <v>126</v>
      </c>
      <c r="C450" s="111" t="s">
        <v>530</v>
      </c>
      <c r="D450" s="111" t="s">
        <v>44</v>
      </c>
      <c r="E450" s="111" t="s">
        <v>41</v>
      </c>
      <c r="F450" s="111">
        <v>2</v>
      </c>
      <c r="G450" s="110">
        <v>590</v>
      </c>
      <c r="H450" s="111" t="s">
        <v>56</v>
      </c>
      <c r="I450" s="111" t="s">
        <v>10</v>
      </c>
    </row>
    <row r="451" s="103" customFormat="1" ht="15" customHeight="1" spans="1:9">
      <c r="A451" s="111"/>
      <c r="B451" s="111" t="s">
        <v>126</v>
      </c>
      <c r="C451" s="111" t="s">
        <v>531</v>
      </c>
      <c r="D451" s="111" t="s">
        <v>40</v>
      </c>
      <c r="E451" s="111" t="s">
        <v>50</v>
      </c>
      <c r="F451" s="111"/>
      <c r="G451" s="110"/>
      <c r="H451" s="111"/>
      <c r="I451" s="111" t="s">
        <v>10</v>
      </c>
    </row>
    <row r="452" s="103" customFormat="1" ht="15" customHeight="1" spans="1:9">
      <c r="A452" s="111">
        <v>278</v>
      </c>
      <c r="B452" s="132" t="s">
        <v>238</v>
      </c>
      <c r="C452" s="111" t="s">
        <v>532</v>
      </c>
      <c r="D452" s="111" t="s">
        <v>44</v>
      </c>
      <c r="E452" s="111" t="s">
        <v>41</v>
      </c>
      <c r="F452" s="132">
        <v>1</v>
      </c>
      <c r="G452" s="110">
        <v>292</v>
      </c>
      <c r="H452" s="111" t="s">
        <v>56</v>
      </c>
      <c r="I452" s="98" t="s">
        <v>8</v>
      </c>
    </row>
    <row r="453" s="103" customFormat="1" ht="15" customHeight="1" spans="1:9">
      <c r="A453" s="111">
        <v>279</v>
      </c>
      <c r="B453" s="132" t="s">
        <v>238</v>
      </c>
      <c r="C453" s="111" t="s">
        <v>533</v>
      </c>
      <c r="D453" s="111" t="s">
        <v>40</v>
      </c>
      <c r="E453" s="111" t="s">
        <v>41</v>
      </c>
      <c r="F453" s="132">
        <v>1</v>
      </c>
      <c r="G453" s="110">
        <v>292</v>
      </c>
      <c r="H453" s="111" t="s">
        <v>42</v>
      </c>
      <c r="I453" s="98" t="s">
        <v>8</v>
      </c>
    </row>
    <row r="454" s="103" customFormat="1" ht="15" customHeight="1" spans="1:9">
      <c r="A454" s="111">
        <v>280</v>
      </c>
      <c r="B454" s="111" t="s">
        <v>75</v>
      </c>
      <c r="C454" s="111" t="s">
        <v>534</v>
      </c>
      <c r="D454" s="111" t="s">
        <v>40</v>
      </c>
      <c r="E454" s="111" t="s">
        <v>41</v>
      </c>
      <c r="F454" s="111">
        <v>1</v>
      </c>
      <c r="G454" s="110">
        <v>300</v>
      </c>
      <c r="H454" s="111" t="s">
        <v>42</v>
      </c>
      <c r="I454" s="98" t="s">
        <v>8</v>
      </c>
    </row>
    <row r="455" s="103" customFormat="1" ht="15" customHeight="1" spans="1:9">
      <c r="A455" s="111">
        <v>281</v>
      </c>
      <c r="B455" s="111" t="s">
        <v>342</v>
      </c>
      <c r="C455" s="111" t="s">
        <v>535</v>
      </c>
      <c r="D455" s="111" t="s">
        <v>40</v>
      </c>
      <c r="E455" s="111" t="s">
        <v>41</v>
      </c>
      <c r="F455" s="111">
        <v>2</v>
      </c>
      <c r="G455" s="110">
        <v>608</v>
      </c>
      <c r="H455" s="111" t="s">
        <v>42</v>
      </c>
      <c r="I455" s="98" t="s">
        <v>8</v>
      </c>
    </row>
    <row r="456" s="103" customFormat="1" ht="15" customHeight="1" spans="1:9">
      <c r="A456" s="111"/>
      <c r="B456" s="111" t="s">
        <v>342</v>
      </c>
      <c r="C456" s="111" t="s">
        <v>536</v>
      </c>
      <c r="D456" s="111" t="s">
        <v>40</v>
      </c>
      <c r="E456" s="111" t="s">
        <v>124</v>
      </c>
      <c r="F456" s="111"/>
      <c r="G456" s="110"/>
      <c r="H456" s="111"/>
      <c r="I456" s="98" t="s">
        <v>8</v>
      </c>
    </row>
    <row r="457" s="103" customFormat="1" ht="15" customHeight="1" spans="1:9">
      <c r="A457" s="111">
        <v>282</v>
      </c>
      <c r="B457" s="111" t="s">
        <v>126</v>
      </c>
      <c r="C457" s="111" t="s">
        <v>537</v>
      </c>
      <c r="D457" s="111" t="s">
        <v>40</v>
      </c>
      <c r="E457" s="111" t="s">
        <v>41</v>
      </c>
      <c r="F457" s="111">
        <v>1</v>
      </c>
      <c r="G457" s="110">
        <v>295</v>
      </c>
      <c r="H457" s="111" t="s">
        <v>56</v>
      </c>
      <c r="I457" s="98" t="s">
        <v>10</v>
      </c>
    </row>
    <row r="458" s="103" customFormat="1" ht="15" customHeight="1" spans="1:9">
      <c r="A458" s="111">
        <v>283</v>
      </c>
      <c r="B458" s="132" t="s">
        <v>342</v>
      </c>
      <c r="C458" s="111" t="s">
        <v>538</v>
      </c>
      <c r="D458" s="111" t="s">
        <v>44</v>
      </c>
      <c r="E458" s="111" t="s">
        <v>41</v>
      </c>
      <c r="F458" s="132">
        <v>1</v>
      </c>
      <c r="G458" s="110">
        <v>304</v>
      </c>
      <c r="H458" s="111" t="s">
        <v>56</v>
      </c>
      <c r="I458" s="98" t="s">
        <v>10</v>
      </c>
    </row>
    <row r="459" s="103" customFormat="1" ht="15" customHeight="1" spans="1:9">
      <c r="A459" s="111">
        <v>284</v>
      </c>
      <c r="B459" s="111" t="s">
        <v>206</v>
      </c>
      <c r="C459" s="111" t="s">
        <v>539</v>
      </c>
      <c r="D459" s="111" t="s">
        <v>44</v>
      </c>
      <c r="E459" s="111" t="s">
        <v>528</v>
      </c>
      <c r="F459" s="111">
        <v>1</v>
      </c>
      <c r="G459" s="110">
        <v>302</v>
      </c>
      <c r="H459" s="111" t="s">
        <v>56</v>
      </c>
      <c r="I459" s="98" t="s">
        <v>10</v>
      </c>
    </row>
    <row r="460" s="103" customFormat="1" ht="15" customHeight="1" spans="1:9">
      <c r="A460" s="111">
        <v>285</v>
      </c>
      <c r="B460" s="111" t="s">
        <v>206</v>
      </c>
      <c r="C460" s="111" t="s">
        <v>540</v>
      </c>
      <c r="D460" s="111" t="s">
        <v>40</v>
      </c>
      <c r="E460" s="111" t="s">
        <v>41</v>
      </c>
      <c r="F460" s="111">
        <v>1</v>
      </c>
      <c r="G460" s="110">
        <v>303</v>
      </c>
      <c r="H460" s="111" t="s">
        <v>56</v>
      </c>
      <c r="I460" s="111" t="s">
        <v>10</v>
      </c>
    </row>
    <row r="461" s="103" customFormat="1" ht="15" customHeight="1" spans="1:9">
      <c r="A461" s="111">
        <v>286</v>
      </c>
      <c r="B461" s="111" t="s">
        <v>206</v>
      </c>
      <c r="C461" s="111" t="s">
        <v>541</v>
      </c>
      <c r="D461" s="111" t="s">
        <v>40</v>
      </c>
      <c r="E461" s="111" t="s">
        <v>41</v>
      </c>
      <c r="F461" s="111">
        <v>1</v>
      </c>
      <c r="G461" s="110">
        <v>294</v>
      </c>
      <c r="H461" s="111" t="s">
        <v>56</v>
      </c>
      <c r="I461" s="111" t="s">
        <v>8</v>
      </c>
    </row>
    <row r="462" s="103" customFormat="1" ht="15" customHeight="1" spans="1:9">
      <c r="A462" s="111">
        <v>287</v>
      </c>
      <c r="B462" s="111" t="s">
        <v>126</v>
      </c>
      <c r="C462" s="111" t="s">
        <v>542</v>
      </c>
      <c r="D462" s="111" t="s">
        <v>44</v>
      </c>
      <c r="E462" s="111" t="s">
        <v>41</v>
      </c>
      <c r="F462" s="111">
        <v>1</v>
      </c>
      <c r="G462" s="110">
        <v>295</v>
      </c>
      <c r="H462" s="111" t="s">
        <v>56</v>
      </c>
      <c r="I462" s="111" t="s">
        <v>10</v>
      </c>
    </row>
    <row r="463" s="103" customFormat="1" ht="15" customHeight="1" spans="1:9">
      <c r="A463" s="111">
        <v>288</v>
      </c>
      <c r="B463" s="111" t="s">
        <v>126</v>
      </c>
      <c r="C463" s="111" t="s">
        <v>543</v>
      </c>
      <c r="D463" s="111" t="s">
        <v>44</v>
      </c>
      <c r="E463" s="111" t="s">
        <v>41</v>
      </c>
      <c r="F463" s="111">
        <v>1</v>
      </c>
      <c r="G463" s="110">
        <v>295</v>
      </c>
      <c r="H463" s="111" t="s">
        <v>56</v>
      </c>
      <c r="I463" s="111" t="s">
        <v>10</v>
      </c>
    </row>
    <row r="464" s="103" customFormat="1" ht="15" customHeight="1" spans="1:9">
      <c r="A464" s="111">
        <v>289</v>
      </c>
      <c r="B464" s="111" t="s">
        <v>407</v>
      </c>
      <c r="C464" s="111" t="s">
        <v>544</v>
      </c>
      <c r="D464" s="111" t="s">
        <v>44</v>
      </c>
      <c r="E464" s="111" t="s">
        <v>41</v>
      </c>
      <c r="F464" s="111">
        <v>1</v>
      </c>
      <c r="G464" s="110">
        <v>302</v>
      </c>
      <c r="H464" s="111" t="s">
        <v>56</v>
      </c>
      <c r="I464" s="111" t="s">
        <v>10</v>
      </c>
    </row>
    <row r="465" s="103" customFormat="1" ht="15" customHeight="1" spans="1:9">
      <c r="A465" s="111">
        <v>290</v>
      </c>
      <c r="B465" s="111" t="s">
        <v>126</v>
      </c>
      <c r="C465" s="111" t="s">
        <v>545</v>
      </c>
      <c r="D465" s="111" t="s">
        <v>44</v>
      </c>
      <c r="E465" s="111" t="s">
        <v>41</v>
      </c>
      <c r="F465" s="111">
        <v>1</v>
      </c>
      <c r="G465" s="110">
        <v>300</v>
      </c>
      <c r="H465" s="111" t="s">
        <v>56</v>
      </c>
      <c r="I465" s="111" t="s">
        <v>10</v>
      </c>
    </row>
    <row r="466" s="103" customFormat="1" ht="15" customHeight="1" spans="1:9">
      <c r="A466" s="111">
        <v>291</v>
      </c>
      <c r="B466" s="111" t="s">
        <v>342</v>
      </c>
      <c r="C466" s="111" t="s">
        <v>546</v>
      </c>
      <c r="D466" s="111" t="s">
        <v>40</v>
      </c>
      <c r="E466" s="111" t="s">
        <v>41</v>
      </c>
      <c r="F466" s="111">
        <v>1</v>
      </c>
      <c r="G466" s="110">
        <v>298</v>
      </c>
      <c r="H466" s="111" t="s">
        <v>56</v>
      </c>
      <c r="I466" s="111" t="s">
        <v>10</v>
      </c>
    </row>
    <row r="467" s="103" customFormat="1" ht="15" customHeight="1" spans="1:9">
      <c r="A467" s="111">
        <v>292</v>
      </c>
      <c r="B467" s="111" t="s">
        <v>38</v>
      </c>
      <c r="C467" s="111" t="s">
        <v>547</v>
      </c>
      <c r="D467" s="111" t="s">
        <v>40</v>
      </c>
      <c r="E467" s="111" t="s">
        <v>41</v>
      </c>
      <c r="F467" s="111">
        <v>1</v>
      </c>
      <c r="G467" s="110">
        <v>295</v>
      </c>
      <c r="H467" s="111" t="s">
        <v>56</v>
      </c>
      <c r="I467" s="111" t="s">
        <v>10</v>
      </c>
    </row>
    <row r="468" s="103" customFormat="1" ht="15" customHeight="1" spans="1:9">
      <c r="A468" s="111">
        <v>293</v>
      </c>
      <c r="B468" s="111" t="s">
        <v>38</v>
      </c>
      <c r="C468" s="111" t="s">
        <v>548</v>
      </c>
      <c r="D468" s="111" t="s">
        <v>44</v>
      </c>
      <c r="E468" s="111" t="s">
        <v>41</v>
      </c>
      <c r="F468" s="111">
        <v>1</v>
      </c>
      <c r="G468" s="110">
        <v>297</v>
      </c>
      <c r="H468" s="111" t="s">
        <v>56</v>
      </c>
      <c r="I468" s="111" t="s">
        <v>10</v>
      </c>
    </row>
    <row r="469" s="103" customFormat="1" ht="15" customHeight="1" spans="1:9">
      <c r="A469" s="111">
        <v>294</v>
      </c>
      <c r="B469" s="111" t="s">
        <v>38</v>
      </c>
      <c r="C469" s="111" t="s">
        <v>549</v>
      </c>
      <c r="D469" s="111" t="s">
        <v>44</v>
      </c>
      <c r="E469" s="111" t="s">
        <v>41</v>
      </c>
      <c r="F469" s="111">
        <v>1</v>
      </c>
      <c r="G469" s="110">
        <v>299</v>
      </c>
      <c r="H469" s="111" t="s">
        <v>56</v>
      </c>
      <c r="I469" s="111" t="s">
        <v>10</v>
      </c>
    </row>
    <row r="470" s="103" customFormat="1" ht="15" customHeight="1" spans="1:9">
      <c r="A470" s="111">
        <v>295</v>
      </c>
      <c r="B470" s="111" t="s">
        <v>159</v>
      </c>
      <c r="C470" s="111" t="s">
        <v>550</v>
      </c>
      <c r="D470" s="111" t="s">
        <v>44</v>
      </c>
      <c r="E470" s="111" t="s">
        <v>41</v>
      </c>
      <c r="F470" s="111">
        <v>1</v>
      </c>
      <c r="G470" s="110">
        <v>298</v>
      </c>
      <c r="H470" s="111" t="s">
        <v>56</v>
      </c>
      <c r="I470" s="111" t="s">
        <v>10</v>
      </c>
    </row>
    <row r="471" s="103" customFormat="1" ht="15" customHeight="1" spans="1:9">
      <c r="A471" s="111">
        <v>296</v>
      </c>
      <c r="B471" s="111" t="s">
        <v>75</v>
      </c>
      <c r="C471" s="111" t="s">
        <v>551</v>
      </c>
      <c r="D471" s="111" t="s">
        <v>40</v>
      </c>
      <c r="E471" s="111" t="s">
        <v>41</v>
      </c>
      <c r="F471" s="111">
        <v>2</v>
      </c>
      <c r="G471" s="110">
        <v>852</v>
      </c>
      <c r="H471" s="111" t="s">
        <v>56</v>
      </c>
      <c r="I471" s="111" t="s">
        <v>10</v>
      </c>
    </row>
    <row r="472" s="103" customFormat="1" ht="15" customHeight="1" spans="1:9">
      <c r="A472" s="111"/>
      <c r="B472" s="111" t="s">
        <v>75</v>
      </c>
      <c r="C472" s="111" t="s">
        <v>552</v>
      </c>
      <c r="D472" s="111" t="s">
        <v>44</v>
      </c>
      <c r="E472" s="111" t="s">
        <v>106</v>
      </c>
      <c r="F472" s="111"/>
      <c r="G472" s="110"/>
      <c r="H472" s="111"/>
      <c r="I472" s="111" t="s">
        <v>10</v>
      </c>
    </row>
    <row r="473" s="103" customFormat="1" ht="15" customHeight="1" spans="1:9">
      <c r="A473" s="111">
        <v>297</v>
      </c>
      <c r="B473" s="111" t="s">
        <v>126</v>
      </c>
      <c r="C473" s="111" t="s">
        <v>553</v>
      </c>
      <c r="D473" s="111" t="s">
        <v>40</v>
      </c>
      <c r="E473" s="111" t="s">
        <v>41</v>
      </c>
      <c r="F473" s="111">
        <v>1</v>
      </c>
      <c r="G473" s="110">
        <v>295</v>
      </c>
      <c r="H473" s="111" t="s">
        <v>56</v>
      </c>
      <c r="I473" s="111" t="s">
        <v>10</v>
      </c>
    </row>
    <row r="474" s="103" customFormat="1" ht="15" customHeight="1" spans="1:9">
      <c r="A474" s="111">
        <v>298</v>
      </c>
      <c r="B474" s="111" t="s">
        <v>342</v>
      </c>
      <c r="C474" s="111" t="s">
        <v>554</v>
      </c>
      <c r="D474" s="111" t="s">
        <v>40</v>
      </c>
      <c r="E474" s="111" t="s">
        <v>41</v>
      </c>
      <c r="F474" s="111">
        <v>1</v>
      </c>
      <c r="G474" s="110">
        <v>302</v>
      </c>
      <c r="H474" s="111" t="s">
        <v>56</v>
      </c>
      <c r="I474" s="111" t="s">
        <v>10</v>
      </c>
    </row>
    <row r="475" s="103" customFormat="1" ht="15" customHeight="1" spans="1:9">
      <c r="A475" s="111">
        <v>299</v>
      </c>
      <c r="B475" s="111" t="s">
        <v>323</v>
      </c>
      <c r="C475" s="111" t="s">
        <v>555</v>
      </c>
      <c r="D475" s="111" t="s">
        <v>40</v>
      </c>
      <c r="E475" s="111" t="s">
        <v>528</v>
      </c>
      <c r="F475" s="111">
        <v>1</v>
      </c>
      <c r="G475" s="110">
        <v>291</v>
      </c>
      <c r="H475" s="111" t="s">
        <v>56</v>
      </c>
      <c r="I475" s="98" t="s">
        <v>8</v>
      </c>
    </row>
    <row r="476" s="103" customFormat="1" ht="15" customHeight="1" spans="1:9">
      <c r="A476" s="111">
        <v>300</v>
      </c>
      <c r="B476" s="98" t="s">
        <v>159</v>
      </c>
      <c r="C476" s="111" t="s">
        <v>556</v>
      </c>
      <c r="D476" s="111" t="s">
        <v>40</v>
      </c>
      <c r="E476" s="111" t="s">
        <v>41</v>
      </c>
      <c r="F476" s="107">
        <v>2</v>
      </c>
      <c r="G476" s="110">
        <v>590</v>
      </c>
      <c r="H476" s="111" t="s">
        <v>56</v>
      </c>
      <c r="I476" s="98" t="s">
        <v>10</v>
      </c>
    </row>
    <row r="477" s="103" customFormat="1" ht="15" customHeight="1" spans="1:9">
      <c r="A477" s="98"/>
      <c r="B477" s="98" t="s">
        <v>159</v>
      </c>
      <c r="C477" s="98" t="s">
        <v>557</v>
      </c>
      <c r="D477" s="98" t="s">
        <v>44</v>
      </c>
      <c r="E477" s="98" t="s">
        <v>106</v>
      </c>
      <c r="F477" s="107"/>
      <c r="G477" s="110"/>
      <c r="H477" s="111"/>
      <c r="I477" s="98" t="s">
        <v>10</v>
      </c>
    </row>
    <row r="478" s="103" customFormat="1" ht="15" customHeight="1" spans="1:9">
      <c r="A478" s="111">
        <v>301</v>
      </c>
      <c r="B478" s="98" t="s">
        <v>38</v>
      </c>
      <c r="C478" s="98" t="s">
        <v>558</v>
      </c>
      <c r="D478" s="98" t="s">
        <v>40</v>
      </c>
      <c r="E478" s="98" t="s">
        <v>41</v>
      </c>
      <c r="F478" s="107">
        <v>1</v>
      </c>
      <c r="G478" s="110">
        <v>293</v>
      </c>
      <c r="H478" s="111" t="s">
        <v>56</v>
      </c>
      <c r="I478" s="98" t="s">
        <v>10</v>
      </c>
    </row>
    <row r="479" s="103" customFormat="1" ht="15" customHeight="1" spans="1:9">
      <c r="A479" s="111">
        <v>302</v>
      </c>
      <c r="B479" s="98" t="s">
        <v>112</v>
      </c>
      <c r="C479" s="98" t="s">
        <v>559</v>
      </c>
      <c r="D479" s="98" t="s">
        <v>40</v>
      </c>
      <c r="E479" s="98" t="s">
        <v>41</v>
      </c>
      <c r="F479" s="107">
        <v>1</v>
      </c>
      <c r="G479" s="110">
        <v>311</v>
      </c>
      <c r="H479" s="111" t="s">
        <v>56</v>
      </c>
      <c r="I479" s="98" t="s">
        <v>10</v>
      </c>
    </row>
    <row r="480" s="103" customFormat="1" ht="15" customHeight="1" spans="1:9">
      <c r="A480" s="111">
        <v>303</v>
      </c>
      <c r="B480" s="98" t="s">
        <v>126</v>
      </c>
      <c r="C480" s="98" t="s">
        <v>560</v>
      </c>
      <c r="D480" s="98" t="s">
        <v>40</v>
      </c>
      <c r="E480" s="98" t="s">
        <v>41</v>
      </c>
      <c r="F480" s="107">
        <v>1</v>
      </c>
      <c r="G480" s="110">
        <v>295</v>
      </c>
      <c r="H480" s="111" t="s">
        <v>56</v>
      </c>
      <c r="I480" s="98" t="s">
        <v>10</v>
      </c>
    </row>
    <row r="481" s="103" customFormat="1" ht="15" customHeight="1" spans="1:9">
      <c r="A481" s="111">
        <v>304</v>
      </c>
      <c r="B481" s="98" t="s">
        <v>342</v>
      </c>
      <c r="C481" s="98" t="s">
        <v>561</v>
      </c>
      <c r="D481" s="98" t="s">
        <v>40</v>
      </c>
      <c r="E481" s="98" t="s">
        <v>41</v>
      </c>
      <c r="F481" s="107">
        <v>1</v>
      </c>
      <c r="G481" s="110">
        <v>267</v>
      </c>
      <c r="H481" s="111" t="s">
        <v>56</v>
      </c>
      <c r="I481" s="98" t="s">
        <v>10</v>
      </c>
    </row>
    <row r="482" s="103" customFormat="1" ht="15" customHeight="1" spans="1:9">
      <c r="A482" s="111">
        <v>305</v>
      </c>
      <c r="B482" s="98" t="s">
        <v>38</v>
      </c>
      <c r="C482" s="98" t="s">
        <v>562</v>
      </c>
      <c r="D482" s="98" t="s">
        <v>44</v>
      </c>
      <c r="E482" s="98" t="s">
        <v>41</v>
      </c>
      <c r="F482" s="107">
        <v>1</v>
      </c>
      <c r="G482" s="110">
        <v>297</v>
      </c>
      <c r="H482" s="111" t="s">
        <v>56</v>
      </c>
      <c r="I482" s="98" t="s">
        <v>10</v>
      </c>
    </row>
    <row r="483" s="103" customFormat="1" ht="15" customHeight="1" spans="1:9">
      <c r="A483" s="111">
        <v>306</v>
      </c>
      <c r="B483" s="98" t="s">
        <v>38</v>
      </c>
      <c r="C483" s="98" t="s">
        <v>563</v>
      </c>
      <c r="D483" s="98" t="s">
        <v>40</v>
      </c>
      <c r="E483" s="98" t="s">
        <v>41</v>
      </c>
      <c r="F483" s="107">
        <v>1</v>
      </c>
      <c r="G483" s="110">
        <v>296</v>
      </c>
      <c r="H483" s="111" t="s">
        <v>56</v>
      </c>
      <c r="I483" s="98" t="s">
        <v>10</v>
      </c>
    </row>
    <row r="484" s="103" customFormat="1" ht="15" customHeight="1" spans="1:9">
      <c r="A484" s="111">
        <v>307</v>
      </c>
      <c r="B484" s="98" t="s">
        <v>38</v>
      </c>
      <c r="C484" s="98" t="s">
        <v>564</v>
      </c>
      <c r="D484" s="98" t="s">
        <v>40</v>
      </c>
      <c r="E484" s="98" t="s">
        <v>41</v>
      </c>
      <c r="F484" s="107">
        <v>1</v>
      </c>
      <c r="G484" s="110">
        <v>293</v>
      </c>
      <c r="H484" s="111" t="s">
        <v>42</v>
      </c>
      <c r="I484" s="98" t="s">
        <v>8</v>
      </c>
    </row>
    <row r="485" s="103" customFormat="1" ht="15" customHeight="1" spans="1:9">
      <c r="A485" s="111">
        <v>308</v>
      </c>
      <c r="B485" s="98" t="s">
        <v>75</v>
      </c>
      <c r="C485" s="98" t="s">
        <v>565</v>
      </c>
      <c r="D485" s="98" t="s">
        <v>40</v>
      </c>
      <c r="E485" s="98" t="s">
        <v>41</v>
      </c>
      <c r="F485" s="107">
        <v>3</v>
      </c>
      <c r="G485" s="110">
        <v>885</v>
      </c>
      <c r="H485" s="111" t="s">
        <v>56</v>
      </c>
      <c r="I485" s="98" t="s">
        <v>8</v>
      </c>
    </row>
    <row r="486" s="103" customFormat="1" ht="15" customHeight="1" spans="1:9">
      <c r="A486" s="111"/>
      <c r="B486" s="98" t="s">
        <v>75</v>
      </c>
      <c r="C486" s="98" t="s">
        <v>566</v>
      </c>
      <c r="D486" s="98" t="s">
        <v>44</v>
      </c>
      <c r="E486" s="98" t="s">
        <v>100</v>
      </c>
      <c r="F486" s="107"/>
      <c r="G486" s="110"/>
      <c r="H486" s="111"/>
      <c r="I486" s="98" t="s">
        <v>8</v>
      </c>
    </row>
    <row r="487" s="103" customFormat="1" ht="15" customHeight="1" spans="1:9">
      <c r="A487" s="98"/>
      <c r="B487" s="98" t="s">
        <v>75</v>
      </c>
      <c r="C487" s="98" t="s">
        <v>567</v>
      </c>
      <c r="D487" s="98" t="s">
        <v>40</v>
      </c>
      <c r="E487" s="98" t="s">
        <v>124</v>
      </c>
      <c r="F487" s="107"/>
      <c r="G487" s="110"/>
      <c r="H487" s="111"/>
      <c r="I487" s="98" t="s">
        <v>8</v>
      </c>
    </row>
    <row r="488" s="103" customFormat="1" ht="15" customHeight="1" spans="1:9">
      <c r="A488" s="111">
        <v>309</v>
      </c>
      <c r="B488" s="98" t="s">
        <v>75</v>
      </c>
      <c r="C488" s="98" t="s">
        <v>568</v>
      </c>
      <c r="D488" s="98" t="s">
        <v>40</v>
      </c>
      <c r="E488" s="98" t="s">
        <v>41</v>
      </c>
      <c r="F488" s="107">
        <v>4</v>
      </c>
      <c r="G488" s="110">
        <v>1180</v>
      </c>
      <c r="H488" s="111" t="s">
        <v>56</v>
      </c>
      <c r="I488" s="98" t="s">
        <v>10</v>
      </c>
    </row>
    <row r="489" s="103" customFormat="1" ht="15" customHeight="1" spans="1:9">
      <c r="A489" s="98"/>
      <c r="B489" s="98" t="s">
        <v>75</v>
      </c>
      <c r="C489" s="98" t="s">
        <v>569</v>
      </c>
      <c r="D489" s="98" t="s">
        <v>44</v>
      </c>
      <c r="E489" s="98" t="s">
        <v>100</v>
      </c>
      <c r="F489" s="107"/>
      <c r="G489" s="110"/>
      <c r="H489" s="111"/>
      <c r="I489" s="98" t="s">
        <v>10</v>
      </c>
    </row>
    <row r="490" s="103" customFormat="1" ht="15" customHeight="1" spans="1:9">
      <c r="A490" s="98"/>
      <c r="B490" s="98" t="s">
        <v>75</v>
      </c>
      <c r="C490" s="98" t="s">
        <v>570</v>
      </c>
      <c r="D490" s="98" t="s">
        <v>40</v>
      </c>
      <c r="E490" s="98" t="s">
        <v>163</v>
      </c>
      <c r="F490" s="107"/>
      <c r="G490" s="110"/>
      <c r="H490" s="111"/>
      <c r="I490" s="98" t="s">
        <v>10</v>
      </c>
    </row>
    <row r="491" s="103" customFormat="1" ht="15" customHeight="1" spans="1:9">
      <c r="A491" s="98"/>
      <c r="B491" s="98" t="s">
        <v>75</v>
      </c>
      <c r="C491" s="111" t="s">
        <v>571</v>
      </c>
      <c r="D491" s="111" t="s">
        <v>44</v>
      </c>
      <c r="E491" s="111" t="s">
        <v>165</v>
      </c>
      <c r="F491" s="111"/>
      <c r="G491" s="110"/>
      <c r="H491" s="111"/>
      <c r="I491" s="98" t="s">
        <v>10</v>
      </c>
    </row>
    <row r="492" s="103" customFormat="1" ht="15" customHeight="1" spans="1:9">
      <c r="A492" s="111">
        <v>310</v>
      </c>
      <c r="B492" s="111" t="s">
        <v>206</v>
      </c>
      <c r="C492" s="111" t="s">
        <v>572</v>
      </c>
      <c r="D492" s="111" t="s">
        <v>40</v>
      </c>
      <c r="E492" s="111" t="s">
        <v>41</v>
      </c>
      <c r="F492" s="111">
        <v>1</v>
      </c>
      <c r="G492" s="110">
        <v>299</v>
      </c>
      <c r="H492" s="111" t="s">
        <v>56</v>
      </c>
      <c r="I492" s="111" t="s">
        <v>10</v>
      </c>
    </row>
    <row r="493" s="103" customFormat="1" ht="15" customHeight="1" spans="1:9">
      <c r="A493" s="111">
        <v>311</v>
      </c>
      <c r="B493" s="98" t="s">
        <v>323</v>
      </c>
      <c r="C493" s="98" t="s">
        <v>573</v>
      </c>
      <c r="D493" s="98" t="s">
        <v>44</v>
      </c>
      <c r="E493" s="98" t="s">
        <v>41</v>
      </c>
      <c r="F493" s="107">
        <v>2</v>
      </c>
      <c r="G493" s="110">
        <v>598</v>
      </c>
      <c r="H493" s="111" t="s">
        <v>56</v>
      </c>
      <c r="I493" s="98" t="s">
        <v>10</v>
      </c>
    </row>
    <row r="494" s="103" customFormat="1" ht="15" customHeight="1" spans="1:9">
      <c r="A494" s="98"/>
      <c r="B494" s="98" t="s">
        <v>323</v>
      </c>
      <c r="C494" s="98" t="s">
        <v>574</v>
      </c>
      <c r="D494" s="98" t="s">
        <v>40</v>
      </c>
      <c r="E494" s="98" t="s">
        <v>50</v>
      </c>
      <c r="F494" s="107"/>
      <c r="G494" s="110"/>
      <c r="H494" s="111"/>
      <c r="I494" s="98" t="s">
        <v>10</v>
      </c>
    </row>
    <row r="495" s="103" customFormat="1" ht="15" customHeight="1" spans="1:9">
      <c r="A495" s="111">
        <v>312</v>
      </c>
      <c r="B495" s="98" t="s">
        <v>206</v>
      </c>
      <c r="C495" s="111" t="s">
        <v>575</v>
      </c>
      <c r="D495" s="111" t="s">
        <v>44</v>
      </c>
      <c r="E495" s="111" t="s">
        <v>41</v>
      </c>
      <c r="F495" s="111">
        <v>2</v>
      </c>
      <c r="G495" s="110">
        <v>434</v>
      </c>
      <c r="H495" s="111" t="s">
        <v>42</v>
      </c>
      <c r="I495" s="98" t="s">
        <v>8</v>
      </c>
    </row>
    <row r="496" s="103" customFormat="1" ht="15" customHeight="1" spans="1:9">
      <c r="A496" s="98"/>
      <c r="B496" s="98" t="s">
        <v>206</v>
      </c>
      <c r="C496" s="111" t="s">
        <v>576</v>
      </c>
      <c r="D496" s="111" t="s">
        <v>40</v>
      </c>
      <c r="E496" s="111" t="s">
        <v>50</v>
      </c>
      <c r="F496" s="111"/>
      <c r="G496" s="110">
        <v>434</v>
      </c>
      <c r="H496" s="111"/>
      <c r="I496" s="98" t="s">
        <v>8</v>
      </c>
    </row>
    <row r="497" s="103" customFormat="1" ht="15" customHeight="1" spans="1:9">
      <c r="A497" s="111">
        <v>313</v>
      </c>
      <c r="B497" s="98" t="s">
        <v>112</v>
      </c>
      <c r="C497" s="98" t="s">
        <v>577</v>
      </c>
      <c r="D497" s="98" t="s">
        <v>40</v>
      </c>
      <c r="E497" s="98" t="s">
        <v>41</v>
      </c>
      <c r="F497" s="107">
        <v>1</v>
      </c>
      <c r="G497" s="110">
        <v>312</v>
      </c>
      <c r="H497" s="111" t="s">
        <v>56</v>
      </c>
      <c r="I497" s="98" t="s">
        <v>10</v>
      </c>
    </row>
    <row r="498" s="103" customFormat="1" ht="15" customHeight="1" spans="1:9">
      <c r="A498" s="111">
        <v>314</v>
      </c>
      <c r="B498" s="98" t="s">
        <v>288</v>
      </c>
      <c r="C498" s="98" t="s">
        <v>578</v>
      </c>
      <c r="D498" s="98" t="s">
        <v>40</v>
      </c>
      <c r="E498" s="98" t="s">
        <v>41</v>
      </c>
      <c r="F498" s="107">
        <v>2</v>
      </c>
      <c r="G498" s="110">
        <v>600</v>
      </c>
      <c r="H498" s="111" t="s">
        <v>42</v>
      </c>
      <c r="I498" s="98" t="s">
        <v>8</v>
      </c>
    </row>
    <row r="499" s="103" customFormat="1" ht="15" customHeight="1" spans="1:9">
      <c r="A499" s="98"/>
      <c r="B499" s="98" t="s">
        <v>288</v>
      </c>
      <c r="C499" s="98" t="s">
        <v>579</v>
      </c>
      <c r="D499" s="98" t="s">
        <v>44</v>
      </c>
      <c r="E499" s="98" t="s">
        <v>100</v>
      </c>
      <c r="F499" s="107"/>
      <c r="G499" s="110"/>
      <c r="H499" s="111"/>
      <c r="I499" s="98" t="s">
        <v>8</v>
      </c>
    </row>
    <row r="500" s="103" customFormat="1" ht="15" customHeight="1" spans="1:9">
      <c r="A500" s="111">
        <v>315</v>
      </c>
      <c r="B500" s="98" t="s">
        <v>288</v>
      </c>
      <c r="C500" s="98" t="s">
        <v>580</v>
      </c>
      <c r="D500" s="98" t="s">
        <v>44</v>
      </c>
      <c r="E500" s="98" t="s">
        <v>528</v>
      </c>
      <c r="F500" s="107">
        <v>1</v>
      </c>
      <c r="G500" s="110">
        <v>291</v>
      </c>
      <c r="H500" s="111" t="s">
        <v>56</v>
      </c>
      <c r="I500" s="98" t="s">
        <v>10</v>
      </c>
    </row>
    <row r="501" s="103" customFormat="1" ht="15" customHeight="1" spans="1:9">
      <c r="A501" s="111">
        <v>316</v>
      </c>
      <c r="B501" s="98" t="s">
        <v>342</v>
      </c>
      <c r="C501" s="98" t="s">
        <v>581</v>
      </c>
      <c r="D501" s="98" t="s">
        <v>40</v>
      </c>
      <c r="E501" s="98" t="s">
        <v>41</v>
      </c>
      <c r="F501" s="107">
        <v>3</v>
      </c>
      <c r="G501" s="110">
        <v>969</v>
      </c>
      <c r="H501" s="111" t="s">
        <v>42</v>
      </c>
      <c r="I501" s="98" t="s">
        <v>8</v>
      </c>
    </row>
    <row r="502" s="103" customFormat="1" ht="15" customHeight="1" spans="1:9">
      <c r="A502" s="98"/>
      <c r="B502" s="98" t="s">
        <v>342</v>
      </c>
      <c r="C502" s="98" t="s">
        <v>582</v>
      </c>
      <c r="D502" s="98" t="s">
        <v>44</v>
      </c>
      <c r="E502" s="98" t="s">
        <v>100</v>
      </c>
      <c r="F502" s="107"/>
      <c r="G502" s="110"/>
      <c r="H502" s="111"/>
      <c r="I502" s="98" t="s">
        <v>8</v>
      </c>
    </row>
    <row r="503" s="103" customFormat="1" ht="15" customHeight="1" spans="1:9">
      <c r="A503" s="98"/>
      <c r="B503" s="98" t="s">
        <v>342</v>
      </c>
      <c r="C503" s="98" t="s">
        <v>583</v>
      </c>
      <c r="D503" s="98" t="s">
        <v>40</v>
      </c>
      <c r="E503" s="98" t="s">
        <v>124</v>
      </c>
      <c r="F503" s="107"/>
      <c r="G503" s="110"/>
      <c r="H503" s="111"/>
      <c r="I503" s="98" t="s">
        <v>8</v>
      </c>
    </row>
    <row r="504" s="103" customFormat="1" ht="15" customHeight="1" spans="1:9">
      <c r="A504" s="111">
        <v>317</v>
      </c>
      <c r="B504" s="98" t="s">
        <v>342</v>
      </c>
      <c r="C504" s="98" t="s">
        <v>584</v>
      </c>
      <c r="D504" s="98" t="s">
        <v>44</v>
      </c>
      <c r="E504" s="98" t="s">
        <v>528</v>
      </c>
      <c r="F504" s="107">
        <v>1</v>
      </c>
      <c r="G504" s="110">
        <v>298</v>
      </c>
      <c r="H504" s="111" t="s">
        <v>56</v>
      </c>
      <c r="I504" s="98" t="s">
        <v>8</v>
      </c>
    </row>
    <row r="505" s="103" customFormat="1" ht="15" customHeight="1" spans="1:9">
      <c r="A505" s="111">
        <v>318</v>
      </c>
      <c r="B505" s="98" t="s">
        <v>238</v>
      </c>
      <c r="C505" s="98" t="s">
        <v>585</v>
      </c>
      <c r="D505" s="98" t="s">
        <v>40</v>
      </c>
      <c r="E505" s="98" t="s">
        <v>41</v>
      </c>
      <c r="F505" s="107">
        <v>2</v>
      </c>
      <c r="G505" s="110">
        <v>596</v>
      </c>
      <c r="H505" s="111" t="s">
        <v>42</v>
      </c>
      <c r="I505" s="98" t="s">
        <v>8</v>
      </c>
    </row>
    <row r="506" s="103" customFormat="1" ht="15" customHeight="1" spans="1:9">
      <c r="A506" s="107"/>
      <c r="B506" s="98" t="s">
        <v>238</v>
      </c>
      <c r="C506" s="111" t="s">
        <v>586</v>
      </c>
      <c r="D506" s="111" t="s">
        <v>44</v>
      </c>
      <c r="E506" s="111" t="s">
        <v>100</v>
      </c>
      <c r="F506" s="111"/>
      <c r="G506" s="110"/>
      <c r="H506" s="111"/>
      <c r="I506" s="98" t="s">
        <v>8</v>
      </c>
    </row>
    <row r="507" s="103" customFormat="1" ht="15" customHeight="1" spans="1:9">
      <c r="A507" s="111">
        <v>319</v>
      </c>
      <c r="B507" s="98" t="s">
        <v>38</v>
      </c>
      <c r="C507" s="98" t="s">
        <v>587</v>
      </c>
      <c r="D507" s="98" t="s">
        <v>40</v>
      </c>
      <c r="E507" s="98" t="s">
        <v>41</v>
      </c>
      <c r="F507" s="107">
        <v>3</v>
      </c>
      <c r="G507" s="110">
        <v>909</v>
      </c>
      <c r="H507" s="111" t="s">
        <v>42</v>
      </c>
      <c r="I507" s="98" t="s">
        <v>8</v>
      </c>
    </row>
    <row r="508" s="103" customFormat="1" ht="15" customHeight="1" spans="1:9">
      <c r="A508" s="107"/>
      <c r="B508" s="98" t="s">
        <v>38</v>
      </c>
      <c r="C508" s="98" t="s">
        <v>588</v>
      </c>
      <c r="D508" s="98" t="s">
        <v>44</v>
      </c>
      <c r="E508" s="98" t="s">
        <v>100</v>
      </c>
      <c r="F508" s="107"/>
      <c r="G508" s="110"/>
      <c r="H508" s="111"/>
      <c r="I508" s="98" t="s">
        <v>8</v>
      </c>
    </row>
    <row r="509" s="103" customFormat="1" ht="15" customHeight="1" spans="1:9">
      <c r="A509" s="107"/>
      <c r="B509" s="98" t="s">
        <v>38</v>
      </c>
      <c r="C509" s="98" t="s">
        <v>589</v>
      </c>
      <c r="D509" s="98" t="s">
        <v>40</v>
      </c>
      <c r="E509" s="98" t="s">
        <v>163</v>
      </c>
      <c r="F509" s="107"/>
      <c r="G509" s="110"/>
      <c r="H509" s="111"/>
      <c r="I509" s="98" t="s">
        <v>8</v>
      </c>
    </row>
    <row r="510" s="103" customFormat="1" ht="15" customHeight="1" spans="1:9">
      <c r="A510" s="111">
        <v>320</v>
      </c>
      <c r="B510" s="111" t="s">
        <v>323</v>
      </c>
      <c r="C510" s="98" t="s">
        <v>590</v>
      </c>
      <c r="D510" s="98" t="s">
        <v>40</v>
      </c>
      <c r="E510" s="98" t="s">
        <v>41</v>
      </c>
      <c r="F510" s="107">
        <v>1</v>
      </c>
      <c r="G510" s="110">
        <v>422</v>
      </c>
      <c r="H510" s="111" t="s">
        <v>56</v>
      </c>
      <c r="I510" s="98" t="s">
        <v>10</v>
      </c>
    </row>
    <row r="511" s="103" customFormat="1" ht="15" customHeight="1" spans="1:9">
      <c r="A511" s="111">
        <v>321</v>
      </c>
      <c r="B511" s="98" t="s">
        <v>206</v>
      </c>
      <c r="C511" s="98" t="s">
        <v>591</v>
      </c>
      <c r="D511" s="98" t="s">
        <v>44</v>
      </c>
      <c r="E511" s="98" t="s">
        <v>41</v>
      </c>
      <c r="F511" s="107">
        <v>1</v>
      </c>
      <c r="G511" s="110">
        <v>431</v>
      </c>
      <c r="H511" s="111" t="s">
        <v>56</v>
      </c>
      <c r="I511" s="98" t="s">
        <v>10</v>
      </c>
    </row>
    <row r="512" s="103" customFormat="1" ht="15" customHeight="1" spans="1:9">
      <c r="A512" s="111">
        <v>322</v>
      </c>
      <c r="B512" s="98" t="s">
        <v>112</v>
      </c>
      <c r="C512" s="98" t="s">
        <v>592</v>
      </c>
      <c r="D512" s="98" t="s">
        <v>40</v>
      </c>
      <c r="E512" s="98" t="s">
        <v>41</v>
      </c>
      <c r="F512" s="107">
        <v>2</v>
      </c>
      <c r="G512" s="110">
        <v>630</v>
      </c>
      <c r="H512" s="111" t="s">
        <v>56</v>
      </c>
      <c r="I512" s="98" t="s">
        <v>10</v>
      </c>
    </row>
    <row r="513" s="103" customFormat="1" ht="15" customHeight="1" spans="1:9">
      <c r="A513" s="111"/>
      <c r="B513" s="111" t="s">
        <v>112</v>
      </c>
      <c r="C513" s="108" t="s">
        <v>593</v>
      </c>
      <c r="D513" s="111" t="s">
        <v>40</v>
      </c>
      <c r="E513" s="111" t="s">
        <v>50</v>
      </c>
      <c r="F513" s="111"/>
      <c r="G513" s="110"/>
      <c r="H513" s="111" t="s">
        <v>56</v>
      </c>
      <c r="I513" s="98" t="s">
        <v>10</v>
      </c>
    </row>
    <row r="514" s="103" customFormat="1" ht="15" customHeight="1" spans="1:9">
      <c r="A514" s="111">
        <v>323</v>
      </c>
      <c r="B514" s="111" t="s">
        <v>238</v>
      </c>
      <c r="C514" s="111" t="s">
        <v>594</v>
      </c>
      <c r="D514" s="111" t="s">
        <v>44</v>
      </c>
      <c r="E514" s="111" t="s">
        <v>41</v>
      </c>
      <c r="F514" s="111">
        <v>1</v>
      </c>
      <c r="G514" s="110">
        <v>292</v>
      </c>
      <c r="H514" s="111" t="s">
        <v>42</v>
      </c>
      <c r="I514" s="98" t="s">
        <v>8</v>
      </c>
    </row>
    <row r="515" s="103" customFormat="1" ht="15" customHeight="1" spans="1:9">
      <c r="A515" s="111">
        <v>324</v>
      </c>
      <c r="B515" s="111" t="s">
        <v>342</v>
      </c>
      <c r="C515" s="111" t="s">
        <v>595</v>
      </c>
      <c r="D515" s="111" t="s">
        <v>40</v>
      </c>
      <c r="E515" s="111" t="s">
        <v>41</v>
      </c>
      <c r="F515" s="111">
        <v>2</v>
      </c>
      <c r="G515" s="110">
        <v>858</v>
      </c>
      <c r="H515" s="111" t="s">
        <v>56</v>
      </c>
      <c r="I515" s="111" t="s">
        <v>10</v>
      </c>
    </row>
    <row r="516" s="103" customFormat="1" ht="15" customHeight="1" spans="1:9">
      <c r="A516" s="107"/>
      <c r="B516" s="111" t="s">
        <v>342</v>
      </c>
      <c r="C516" s="111" t="s">
        <v>596</v>
      </c>
      <c r="D516" s="111" t="s">
        <v>44</v>
      </c>
      <c r="E516" s="111" t="s">
        <v>597</v>
      </c>
      <c r="F516" s="111"/>
      <c r="G516" s="110"/>
      <c r="H516" s="111"/>
      <c r="I516" s="111" t="s">
        <v>10</v>
      </c>
    </row>
    <row r="517" s="103" customFormat="1" ht="15" customHeight="1" spans="1:9">
      <c r="A517" s="111">
        <v>325</v>
      </c>
      <c r="B517" s="98" t="s">
        <v>38</v>
      </c>
      <c r="C517" s="98" t="s">
        <v>598</v>
      </c>
      <c r="D517" s="98" t="s">
        <v>40</v>
      </c>
      <c r="E517" s="98" t="s">
        <v>41</v>
      </c>
      <c r="F517" s="107">
        <v>1</v>
      </c>
      <c r="G517" s="110">
        <v>298</v>
      </c>
      <c r="H517" s="111" t="s">
        <v>56</v>
      </c>
      <c r="I517" s="98" t="s">
        <v>8</v>
      </c>
    </row>
    <row r="518" s="103" customFormat="1" ht="15" customHeight="1" spans="1:9">
      <c r="A518" s="111">
        <v>326</v>
      </c>
      <c r="B518" s="111" t="s">
        <v>206</v>
      </c>
      <c r="C518" s="98" t="s">
        <v>599</v>
      </c>
      <c r="D518" s="98" t="s">
        <v>40</v>
      </c>
      <c r="E518" s="98" t="s">
        <v>41</v>
      </c>
      <c r="F518" s="107">
        <v>4</v>
      </c>
      <c r="G518" s="110">
        <v>1232</v>
      </c>
      <c r="H518" s="111" t="s">
        <v>56</v>
      </c>
      <c r="I518" s="98" t="s">
        <v>10</v>
      </c>
    </row>
    <row r="519" s="103" customFormat="1" ht="15" customHeight="1" spans="1:9">
      <c r="A519" s="107"/>
      <c r="B519" s="111" t="s">
        <v>206</v>
      </c>
      <c r="C519" s="98" t="s">
        <v>600</v>
      </c>
      <c r="D519" s="98" t="s">
        <v>44</v>
      </c>
      <c r="E519" s="98" t="s">
        <v>100</v>
      </c>
      <c r="F519" s="107"/>
      <c r="G519" s="110"/>
      <c r="H519" s="111"/>
      <c r="I519" s="98" t="s">
        <v>10</v>
      </c>
    </row>
    <row r="520" s="103" customFormat="1" ht="15" customHeight="1" spans="1:9">
      <c r="A520" s="107"/>
      <c r="B520" s="111" t="s">
        <v>206</v>
      </c>
      <c r="C520" s="98" t="s">
        <v>601</v>
      </c>
      <c r="D520" s="98" t="s">
        <v>40</v>
      </c>
      <c r="E520" s="98" t="s">
        <v>163</v>
      </c>
      <c r="F520" s="107"/>
      <c r="G520" s="110"/>
      <c r="H520" s="111"/>
      <c r="I520" s="98" t="s">
        <v>10</v>
      </c>
    </row>
    <row r="521" s="103" customFormat="1" ht="15" customHeight="1" spans="1:9">
      <c r="A521" s="107"/>
      <c r="B521" s="111" t="s">
        <v>206</v>
      </c>
      <c r="C521" s="111" t="s">
        <v>602</v>
      </c>
      <c r="D521" s="111" t="s">
        <v>44</v>
      </c>
      <c r="E521" s="111" t="s">
        <v>165</v>
      </c>
      <c r="F521" s="111"/>
      <c r="G521" s="110"/>
      <c r="H521" s="111"/>
      <c r="I521" s="98" t="s">
        <v>10</v>
      </c>
    </row>
    <row r="522" s="103" customFormat="1" ht="15" customHeight="1" spans="1:9">
      <c r="A522" s="111">
        <v>327</v>
      </c>
      <c r="B522" s="108" t="s">
        <v>206</v>
      </c>
      <c r="C522" s="108" t="s">
        <v>603</v>
      </c>
      <c r="D522" s="98" t="s">
        <v>40</v>
      </c>
      <c r="E522" s="108" t="s">
        <v>41</v>
      </c>
      <c r="F522" s="119">
        <v>2</v>
      </c>
      <c r="G522" s="110">
        <v>604</v>
      </c>
      <c r="H522" s="111" t="s">
        <v>56</v>
      </c>
      <c r="I522" s="98" t="s">
        <v>10</v>
      </c>
    </row>
    <row r="523" s="103" customFormat="1" ht="15" customHeight="1" spans="1:9">
      <c r="A523" s="107"/>
      <c r="B523" s="111" t="s">
        <v>206</v>
      </c>
      <c r="C523" s="108" t="s">
        <v>604</v>
      </c>
      <c r="D523" s="98" t="s">
        <v>44</v>
      </c>
      <c r="E523" s="108" t="s">
        <v>100</v>
      </c>
      <c r="F523" s="119"/>
      <c r="G523" s="110"/>
      <c r="H523" s="98"/>
      <c r="I523" s="98" t="s">
        <v>10</v>
      </c>
    </row>
    <row r="524" s="103" customFormat="1" ht="15" customHeight="1" spans="1:9">
      <c r="A524" s="111">
        <v>328</v>
      </c>
      <c r="B524" s="111" t="s">
        <v>206</v>
      </c>
      <c r="C524" s="111" t="s">
        <v>605</v>
      </c>
      <c r="D524" s="111" t="s">
        <v>40</v>
      </c>
      <c r="E524" s="111" t="s">
        <v>41</v>
      </c>
      <c r="F524" s="111">
        <v>3</v>
      </c>
      <c r="G524" s="110">
        <v>888</v>
      </c>
      <c r="H524" s="111" t="s">
        <v>56</v>
      </c>
      <c r="I524" s="98" t="s">
        <v>10</v>
      </c>
    </row>
    <row r="525" s="103" customFormat="1" ht="15" customHeight="1" spans="1:9">
      <c r="A525" s="107"/>
      <c r="B525" s="111" t="s">
        <v>206</v>
      </c>
      <c r="C525" s="111" t="s">
        <v>606</v>
      </c>
      <c r="D525" s="111" t="s">
        <v>44</v>
      </c>
      <c r="E525" s="111" t="s">
        <v>100</v>
      </c>
      <c r="F525" s="111"/>
      <c r="G525" s="110"/>
      <c r="H525" s="98"/>
      <c r="I525" s="98" t="s">
        <v>10</v>
      </c>
    </row>
    <row r="526" s="103" customFormat="1" ht="15" customHeight="1" spans="1:9">
      <c r="A526" s="111"/>
      <c r="B526" s="111" t="s">
        <v>206</v>
      </c>
      <c r="C526" s="111" t="s">
        <v>607</v>
      </c>
      <c r="D526" s="111" t="s">
        <v>44</v>
      </c>
      <c r="E526" s="111" t="s">
        <v>106</v>
      </c>
      <c r="F526" s="111"/>
      <c r="G526" s="110"/>
      <c r="H526" s="111"/>
      <c r="I526" s="98" t="s">
        <v>10</v>
      </c>
    </row>
    <row r="527" s="103" customFormat="1" ht="15" customHeight="1" spans="1:9">
      <c r="A527" s="111">
        <v>329</v>
      </c>
      <c r="B527" s="111" t="s">
        <v>323</v>
      </c>
      <c r="C527" s="111" t="s">
        <v>608</v>
      </c>
      <c r="D527" s="111" t="s">
        <v>40</v>
      </c>
      <c r="E527" s="111" t="s">
        <v>41</v>
      </c>
      <c r="F527" s="111">
        <v>1</v>
      </c>
      <c r="G527" s="110">
        <v>297</v>
      </c>
      <c r="H527" s="111" t="s">
        <v>56</v>
      </c>
      <c r="I527" s="98" t="s">
        <v>10</v>
      </c>
    </row>
    <row r="528" s="103" customFormat="1" ht="15" customHeight="1" spans="1:9">
      <c r="A528" s="111">
        <v>330</v>
      </c>
      <c r="B528" s="108" t="s">
        <v>238</v>
      </c>
      <c r="C528" s="108" t="s">
        <v>609</v>
      </c>
      <c r="D528" s="108" t="s">
        <v>40</v>
      </c>
      <c r="E528" s="108" t="s">
        <v>41</v>
      </c>
      <c r="F528" s="119">
        <v>1</v>
      </c>
      <c r="G528" s="110">
        <v>424</v>
      </c>
      <c r="H528" s="111" t="s">
        <v>56</v>
      </c>
      <c r="I528" s="98" t="s">
        <v>10</v>
      </c>
    </row>
    <row r="529" s="103" customFormat="1" ht="15" customHeight="1" spans="1:9">
      <c r="A529" s="111">
        <v>331</v>
      </c>
      <c r="B529" s="108" t="s">
        <v>75</v>
      </c>
      <c r="C529" s="108" t="s">
        <v>610</v>
      </c>
      <c r="D529" s="108" t="s">
        <v>40</v>
      </c>
      <c r="E529" s="108" t="s">
        <v>528</v>
      </c>
      <c r="F529" s="119">
        <v>1</v>
      </c>
      <c r="G529" s="110">
        <v>296</v>
      </c>
      <c r="H529" s="111" t="s">
        <v>56</v>
      </c>
      <c r="I529" s="108" t="s">
        <v>10</v>
      </c>
    </row>
    <row r="530" s="103" customFormat="1" ht="15" customHeight="1" spans="1:9">
      <c r="A530" s="111">
        <v>332</v>
      </c>
      <c r="B530" s="108" t="s">
        <v>206</v>
      </c>
      <c r="C530" s="108" t="s">
        <v>611</v>
      </c>
      <c r="D530" s="108" t="s">
        <v>40</v>
      </c>
      <c r="E530" s="108" t="s">
        <v>528</v>
      </c>
      <c r="F530" s="119">
        <v>2</v>
      </c>
      <c r="G530" s="110">
        <v>866</v>
      </c>
      <c r="H530" s="111" t="s">
        <v>56</v>
      </c>
      <c r="I530" s="108" t="s">
        <v>10</v>
      </c>
    </row>
    <row r="531" s="103" customFormat="1" ht="15" customHeight="1" spans="1:9">
      <c r="A531" s="111"/>
      <c r="B531" s="108" t="s">
        <v>206</v>
      </c>
      <c r="C531" s="108" t="s">
        <v>612</v>
      </c>
      <c r="D531" s="108" t="s">
        <v>44</v>
      </c>
      <c r="E531" s="108" t="s">
        <v>45</v>
      </c>
      <c r="F531" s="108"/>
      <c r="G531" s="110"/>
      <c r="H531" s="111" t="s">
        <v>56</v>
      </c>
      <c r="I531" s="108" t="s">
        <v>10</v>
      </c>
    </row>
    <row r="532" s="103" customFormat="1" ht="15" customHeight="1" spans="1:9">
      <c r="A532" s="111">
        <v>333</v>
      </c>
      <c r="B532" s="108" t="s">
        <v>238</v>
      </c>
      <c r="C532" s="108" t="s">
        <v>613</v>
      </c>
      <c r="D532" s="108" t="s">
        <v>40</v>
      </c>
      <c r="E532" s="108" t="s">
        <v>528</v>
      </c>
      <c r="F532" s="119">
        <v>1</v>
      </c>
      <c r="G532" s="110">
        <v>424</v>
      </c>
      <c r="H532" s="111" t="s">
        <v>56</v>
      </c>
      <c r="I532" s="108" t="s">
        <v>10</v>
      </c>
    </row>
    <row r="533" s="103" customFormat="1" ht="15" customHeight="1" spans="1:9">
      <c r="A533" s="111">
        <v>334</v>
      </c>
      <c r="B533" s="108" t="s">
        <v>342</v>
      </c>
      <c r="C533" s="108" t="s">
        <v>614</v>
      </c>
      <c r="D533" s="108" t="s">
        <v>44</v>
      </c>
      <c r="E533" s="108" t="s">
        <v>528</v>
      </c>
      <c r="F533" s="119">
        <v>1</v>
      </c>
      <c r="G533" s="110">
        <v>433</v>
      </c>
      <c r="H533" s="111" t="s">
        <v>56</v>
      </c>
      <c r="I533" s="108" t="s">
        <v>10</v>
      </c>
    </row>
    <row r="534" s="103" customFormat="1" ht="15" customHeight="1" spans="1:9">
      <c r="A534" s="111">
        <v>335</v>
      </c>
      <c r="B534" s="108" t="s">
        <v>288</v>
      </c>
      <c r="C534" s="108" t="s">
        <v>615</v>
      </c>
      <c r="D534" s="108" t="s">
        <v>40</v>
      </c>
      <c r="E534" s="108" t="s">
        <v>528</v>
      </c>
      <c r="F534" s="119">
        <v>1</v>
      </c>
      <c r="G534" s="110">
        <v>433</v>
      </c>
      <c r="H534" s="111" t="s">
        <v>56</v>
      </c>
      <c r="I534" s="108" t="s">
        <v>10</v>
      </c>
    </row>
    <row r="535" s="103" customFormat="1" ht="15" customHeight="1" spans="1:9">
      <c r="A535" s="111">
        <v>336</v>
      </c>
      <c r="B535" s="108" t="s">
        <v>288</v>
      </c>
      <c r="C535" s="108" t="s">
        <v>616</v>
      </c>
      <c r="D535" s="108" t="s">
        <v>44</v>
      </c>
      <c r="E535" s="108" t="s">
        <v>528</v>
      </c>
      <c r="F535" s="119">
        <v>1</v>
      </c>
      <c r="G535" s="110">
        <v>308</v>
      </c>
      <c r="H535" s="111" t="s">
        <v>56</v>
      </c>
      <c r="I535" s="108" t="s">
        <v>10</v>
      </c>
    </row>
    <row r="536" s="104" customFormat="1" ht="15" customHeight="1" spans="1:16231">
      <c r="A536" s="111">
        <v>337</v>
      </c>
      <c r="B536" s="108" t="s">
        <v>288</v>
      </c>
      <c r="C536" s="108" t="s">
        <v>617</v>
      </c>
      <c r="D536" s="108" t="s">
        <v>44</v>
      </c>
      <c r="E536" s="108" t="s">
        <v>528</v>
      </c>
      <c r="F536" s="119">
        <v>1</v>
      </c>
      <c r="G536" s="110">
        <v>308</v>
      </c>
      <c r="H536" s="111" t="s">
        <v>56</v>
      </c>
      <c r="I536" s="108" t="s">
        <v>10</v>
      </c>
      <c r="J536" s="135"/>
      <c r="K536" s="135"/>
      <c r="L536" s="135"/>
      <c r="M536" s="135"/>
      <c r="N536" s="135"/>
      <c r="O536" s="135"/>
      <c r="P536" s="135"/>
      <c r="Q536" s="135"/>
      <c r="R536" s="135"/>
      <c r="S536" s="135"/>
      <c r="T536" s="135"/>
      <c r="U536" s="135"/>
      <c r="V536" s="135"/>
      <c r="W536" s="135"/>
      <c r="X536" s="135"/>
      <c r="Y536" s="135"/>
      <c r="Z536" s="135"/>
      <c r="AA536" s="135"/>
      <c r="AB536" s="135"/>
      <c r="AC536" s="135"/>
      <c r="AD536" s="135"/>
      <c r="AE536" s="135"/>
      <c r="AF536" s="135"/>
      <c r="AG536" s="135"/>
      <c r="AH536" s="135"/>
      <c r="AI536" s="135"/>
      <c r="AJ536" s="135"/>
      <c r="AK536" s="135"/>
      <c r="AL536" s="135"/>
      <c r="AM536" s="135"/>
      <c r="AN536" s="135"/>
      <c r="AO536" s="135"/>
      <c r="AP536" s="135"/>
      <c r="AQ536" s="135"/>
      <c r="AR536" s="135"/>
      <c r="AS536" s="135"/>
      <c r="AT536" s="135"/>
      <c r="AU536" s="135"/>
      <c r="AV536" s="135"/>
      <c r="AW536" s="135"/>
      <c r="AX536" s="135"/>
      <c r="AY536" s="135"/>
      <c r="AZ536" s="135"/>
      <c r="BA536" s="135"/>
      <c r="BB536" s="135"/>
      <c r="BC536" s="135"/>
      <c r="BD536" s="135"/>
      <c r="BE536" s="135"/>
      <c r="BF536" s="135"/>
      <c r="BG536" s="135"/>
      <c r="BH536" s="135"/>
      <c r="BI536" s="135"/>
      <c r="BJ536" s="135"/>
      <c r="BK536" s="135"/>
      <c r="BL536" s="135"/>
      <c r="BM536" s="135"/>
      <c r="BN536" s="135"/>
      <c r="BO536" s="135"/>
      <c r="BP536" s="135"/>
      <c r="BQ536" s="135"/>
      <c r="BR536" s="135"/>
      <c r="BS536" s="135"/>
      <c r="BT536" s="135"/>
      <c r="BU536" s="135"/>
      <c r="BV536" s="135"/>
      <c r="BW536" s="135"/>
      <c r="BX536" s="135"/>
      <c r="BY536" s="135"/>
      <c r="BZ536" s="135"/>
      <c r="CA536" s="135"/>
      <c r="CB536" s="135"/>
      <c r="CC536" s="135"/>
      <c r="CD536" s="135"/>
      <c r="CE536" s="135"/>
      <c r="CF536" s="135"/>
      <c r="CG536" s="135"/>
      <c r="CH536" s="135"/>
      <c r="CI536" s="135"/>
      <c r="CJ536" s="135"/>
      <c r="CK536" s="135"/>
      <c r="CL536" s="135"/>
      <c r="CM536" s="135"/>
      <c r="CN536" s="135"/>
      <c r="CO536" s="135"/>
      <c r="CP536" s="135"/>
      <c r="CQ536" s="135"/>
      <c r="CR536" s="135"/>
      <c r="CS536" s="135"/>
      <c r="CT536" s="135"/>
      <c r="CU536" s="135"/>
      <c r="CV536" s="135"/>
      <c r="CW536" s="135"/>
      <c r="CX536" s="135"/>
      <c r="CY536" s="135"/>
      <c r="CZ536" s="135"/>
      <c r="DA536" s="135"/>
      <c r="DB536" s="135"/>
      <c r="DC536" s="135"/>
      <c r="DD536" s="135"/>
      <c r="DE536" s="135"/>
      <c r="DF536" s="135"/>
      <c r="DG536" s="135"/>
      <c r="DH536" s="135"/>
      <c r="DI536" s="135"/>
      <c r="DJ536" s="135"/>
      <c r="DK536" s="135"/>
      <c r="DL536" s="135"/>
      <c r="DM536" s="135"/>
      <c r="DN536" s="135"/>
      <c r="DO536" s="135"/>
      <c r="DP536" s="135"/>
      <c r="DQ536" s="135"/>
      <c r="DR536" s="135"/>
      <c r="DS536" s="135"/>
      <c r="DT536" s="135"/>
      <c r="DU536" s="135"/>
      <c r="DV536" s="135"/>
      <c r="DW536" s="135"/>
      <c r="DX536" s="135"/>
      <c r="DY536" s="135"/>
      <c r="DZ536" s="135"/>
      <c r="EA536" s="135"/>
      <c r="EB536" s="135"/>
      <c r="EC536" s="135"/>
      <c r="ED536" s="135"/>
      <c r="EE536" s="135"/>
      <c r="EF536" s="135"/>
      <c r="EG536" s="135"/>
      <c r="EH536" s="135"/>
      <c r="EI536" s="135"/>
      <c r="EJ536" s="135"/>
      <c r="EK536" s="135"/>
      <c r="EL536" s="135"/>
      <c r="EM536" s="135"/>
      <c r="EN536" s="135"/>
      <c r="EO536" s="135"/>
      <c r="EP536" s="135"/>
      <c r="EQ536" s="135"/>
      <c r="ER536" s="135"/>
      <c r="ES536" s="135"/>
      <c r="ET536" s="135"/>
      <c r="EU536" s="135"/>
      <c r="EV536" s="135"/>
      <c r="EW536" s="135"/>
      <c r="EX536" s="135"/>
      <c r="EY536" s="135"/>
      <c r="EZ536" s="135"/>
      <c r="FA536" s="135"/>
      <c r="FB536" s="135"/>
      <c r="FC536" s="135"/>
      <c r="FD536" s="135"/>
      <c r="FE536" s="135"/>
      <c r="FF536" s="135"/>
      <c r="FG536" s="135"/>
      <c r="FH536" s="135"/>
      <c r="FI536" s="135"/>
      <c r="FJ536" s="135"/>
      <c r="FK536" s="135"/>
      <c r="FL536" s="135"/>
      <c r="FM536" s="135"/>
      <c r="FN536" s="135"/>
      <c r="FO536" s="135"/>
      <c r="FP536" s="135"/>
      <c r="FQ536" s="135"/>
      <c r="FR536" s="135"/>
      <c r="FS536" s="135"/>
      <c r="FT536" s="135"/>
      <c r="FU536" s="135"/>
      <c r="FV536" s="135"/>
      <c r="FW536" s="135"/>
      <c r="FX536" s="135"/>
      <c r="FY536" s="135"/>
      <c r="FZ536" s="135"/>
      <c r="GA536" s="135"/>
      <c r="GB536" s="135"/>
      <c r="GC536" s="135"/>
      <c r="GD536" s="135"/>
      <c r="GE536" s="135"/>
      <c r="GF536" s="135"/>
      <c r="GG536" s="135"/>
      <c r="GH536" s="135"/>
      <c r="GI536" s="135"/>
      <c r="GJ536" s="135"/>
      <c r="GK536" s="135"/>
      <c r="GL536" s="135"/>
      <c r="GM536" s="135"/>
      <c r="GN536" s="135"/>
      <c r="GO536" s="135"/>
      <c r="GP536" s="135"/>
      <c r="GQ536" s="135"/>
      <c r="GR536" s="135"/>
      <c r="GS536" s="135"/>
      <c r="GT536" s="135"/>
      <c r="GU536" s="135"/>
      <c r="GV536" s="135"/>
      <c r="GW536" s="135"/>
      <c r="GX536" s="135"/>
      <c r="GY536" s="135"/>
      <c r="GZ536" s="135"/>
      <c r="HA536" s="135"/>
      <c r="HB536" s="135"/>
      <c r="HC536" s="135"/>
      <c r="HD536" s="135"/>
      <c r="HE536" s="135"/>
      <c r="HF536" s="135"/>
      <c r="HG536" s="135"/>
      <c r="HH536" s="135"/>
      <c r="HI536" s="135"/>
      <c r="HJ536" s="135"/>
      <c r="HK536" s="135"/>
      <c r="HL536" s="135"/>
      <c r="HM536" s="135"/>
      <c r="HN536" s="135"/>
      <c r="HO536" s="135"/>
      <c r="HP536" s="135"/>
      <c r="HQ536" s="135"/>
      <c r="HR536" s="135"/>
      <c r="HS536" s="135"/>
      <c r="HT536" s="135"/>
      <c r="HU536" s="135"/>
      <c r="HV536" s="135"/>
      <c r="HW536" s="135"/>
      <c r="HX536" s="135"/>
      <c r="HY536" s="135"/>
      <c r="HZ536" s="135"/>
      <c r="IA536" s="135"/>
      <c r="IB536" s="135"/>
      <c r="IC536" s="135"/>
      <c r="ID536" s="135"/>
      <c r="IE536" s="135"/>
      <c r="IF536" s="135"/>
      <c r="IG536" s="135"/>
      <c r="IH536" s="135"/>
      <c r="II536" s="135"/>
      <c r="IJ536" s="135"/>
      <c r="IK536" s="135"/>
      <c r="IL536" s="135"/>
      <c r="IM536" s="135"/>
      <c r="IN536" s="135"/>
      <c r="IO536" s="135"/>
      <c r="IP536" s="135"/>
      <c r="IQ536" s="135"/>
      <c r="IR536" s="135"/>
      <c r="IS536" s="135"/>
      <c r="IT536" s="135"/>
      <c r="IU536" s="135"/>
      <c r="IV536" s="135"/>
      <c r="IW536" s="135"/>
      <c r="IX536" s="135"/>
      <c r="IY536" s="135"/>
      <c r="IZ536" s="135"/>
      <c r="JA536" s="135"/>
      <c r="JB536" s="135"/>
      <c r="JC536" s="135"/>
      <c r="JD536" s="135"/>
      <c r="JE536" s="135"/>
      <c r="JF536" s="135"/>
      <c r="JG536" s="135"/>
      <c r="JH536" s="135"/>
      <c r="JI536" s="135"/>
      <c r="JJ536" s="135"/>
      <c r="JK536" s="135"/>
      <c r="JL536" s="135"/>
      <c r="JM536" s="135"/>
      <c r="JN536" s="135"/>
      <c r="JO536" s="135"/>
      <c r="JP536" s="135"/>
      <c r="JQ536" s="135"/>
      <c r="JR536" s="135"/>
      <c r="JS536" s="135"/>
      <c r="JT536" s="135"/>
      <c r="JU536" s="135"/>
      <c r="JV536" s="135"/>
      <c r="JW536" s="135"/>
      <c r="JX536" s="135"/>
      <c r="JY536" s="135"/>
      <c r="JZ536" s="135"/>
      <c r="KA536" s="135"/>
      <c r="KB536" s="135"/>
      <c r="KC536" s="135"/>
      <c r="KD536" s="135"/>
      <c r="KE536" s="135"/>
      <c r="KF536" s="135"/>
      <c r="KG536" s="135"/>
      <c r="KH536" s="135"/>
      <c r="KI536" s="135"/>
      <c r="KJ536" s="135"/>
      <c r="KK536" s="135"/>
      <c r="KL536" s="135"/>
      <c r="KM536" s="135"/>
      <c r="KN536" s="135"/>
      <c r="KO536" s="135"/>
      <c r="KP536" s="135"/>
      <c r="KQ536" s="135"/>
      <c r="KR536" s="135"/>
      <c r="KS536" s="135"/>
      <c r="KT536" s="135"/>
      <c r="KU536" s="135"/>
      <c r="KV536" s="135"/>
      <c r="KW536" s="135"/>
      <c r="KX536" s="135"/>
      <c r="KY536" s="135"/>
      <c r="KZ536" s="135"/>
      <c r="LA536" s="135"/>
      <c r="LB536" s="135"/>
      <c r="LC536" s="135"/>
      <c r="LD536" s="135"/>
      <c r="LE536" s="135"/>
      <c r="LF536" s="135"/>
      <c r="LG536" s="135"/>
      <c r="LH536" s="135"/>
      <c r="LI536" s="135"/>
      <c r="LJ536" s="135"/>
      <c r="LK536" s="135"/>
      <c r="LL536" s="135"/>
      <c r="LM536" s="135"/>
      <c r="LN536" s="135"/>
      <c r="LO536" s="135"/>
      <c r="LP536" s="135"/>
      <c r="LQ536" s="135"/>
      <c r="LR536" s="135"/>
      <c r="LS536" s="135"/>
      <c r="LT536" s="135"/>
      <c r="LU536" s="135"/>
      <c r="LV536" s="135"/>
      <c r="LW536" s="135"/>
      <c r="LX536" s="135"/>
      <c r="LY536" s="135"/>
      <c r="LZ536" s="135"/>
      <c r="MA536" s="135"/>
      <c r="MB536" s="135"/>
      <c r="MC536" s="135"/>
      <c r="MD536" s="135"/>
      <c r="ME536" s="135"/>
      <c r="MF536" s="135"/>
      <c r="MG536" s="135"/>
      <c r="MH536" s="135"/>
      <c r="MI536" s="135"/>
      <c r="MJ536" s="135"/>
      <c r="MK536" s="135"/>
      <c r="ML536" s="135"/>
      <c r="MM536" s="135"/>
      <c r="MN536" s="135"/>
      <c r="MO536" s="135"/>
      <c r="MP536" s="135"/>
      <c r="MQ536" s="135"/>
      <c r="MR536" s="135"/>
      <c r="MS536" s="135"/>
      <c r="MT536" s="135"/>
      <c r="MU536" s="135"/>
      <c r="MV536" s="135"/>
      <c r="MW536" s="135"/>
      <c r="MX536" s="135"/>
      <c r="MY536" s="135"/>
      <c r="MZ536" s="135"/>
      <c r="NA536" s="135"/>
      <c r="NB536" s="135"/>
      <c r="NC536" s="135"/>
      <c r="ND536" s="135"/>
      <c r="NE536" s="135"/>
      <c r="NF536" s="135"/>
      <c r="NG536" s="135"/>
      <c r="NH536" s="135"/>
      <c r="NI536" s="135"/>
      <c r="NJ536" s="135"/>
      <c r="NK536" s="135"/>
      <c r="NL536" s="135"/>
      <c r="NM536" s="135"/>
      <c r="NN536" s="135"/>
      <c r="NO536" s="135"/>
      <c r="NP536" s="135"/>
      <c r="NQ536" s="135"/>
      <c r="NR536" s="135"/>
      <c r="NS536" s="135"/>
      <c r="NT536" s="135"/>
      <c r="NU536" s="135"/>
      <c r="NV536" s="135"/>
      <c r="NW536" s="135"/>
      <c r="NX536" s="135"/>
      <c r="NY536" s="135"/>
      <c r="NZ536" s="135"/>
      <c r="OA536" s="135"/>
      <c r="OB536" s="135"/>
      <c r="OC536" s="135"/>
      <c r="OD536" s="135"/>
      <c r="OE536" s="135"/>
      <c r="OF536" s="135"/>
      <c r="OG536" s="135"/>
      <c r="OH536" s="135"/>
      <c r="OI536" s="135"/>
      <c r="OJ536" s="135"/>
      <c r="OK536" s="135"/>
      <c r="OL536" s="135"/>
      <c r="OM536" s="135"/>
      <c r="ON536" s="135"/>
      <c r="OO536" s="135"/>
      <c r="OP536" s="135"/>
      <c r="OQ536" s="135"/>
      <c r="OR536" s="135"/>
      <c r="OS536" s="135"/>
      <c r="OT536" s="135"/>
      <c r="OU536" s="135"/>
      <c r="OV536" s="135"/>
      <c r="OW536" s="135"/>
      <c r="OX536" s="135"/>
      <c r="OY536" s="135"/>
      <c r="OZ536" s="135"/>
      <c r="PA536" s="135"/>
      <c r="PB536" s="135"/>
      <c r="PC536" s="135"/>
      <c r="PD536" s="135"/>
      <c r="PE536" s="135"/>
      <c r="PF536" s="135"/>
      <c r="PG536" s="135"/>
      <c r="PH536" s="135"/>
      <c r="PI536" s="135"/>
      <c r="PJ536" s="135"/>
      <c r="PK536" s="135"/>
      <c r="PL536" s="135"/>
      <c r="PM536" s="135"/>
      <c r="PN536" s="135"/>
      <c r="PO536" s="135"/>
      <c r="PP536" s="135"/>
      <c r="PQ536" s="135"/>
      <c r="PR536" s="135"/>
      <c r="PS536" s="135"/>
      <c r="PT536" s="135"/>
      <c r="PU536" s="135"/>
      <c r="PV536" s="135"/>
      <c r="PW536" s="135"/>
      <c r="PX536" s="135"/>
      <c r="PY536" s="135"/>
      <c r="PZ536" s="135"/>
      <c r="QA536" s="135"/>
      <c r="QB536" s="135"/>
      <c r="QC536" s="135"/>
      <c r="QD536" s="135"/>
      <c r="QE536" s="135"/>
      <c r="QF536" s="135"/>
      <c r="QG536" s="135"/>
      <c r="QH536" s="135"/>
      <c r="QI536" s="135"/>
      <c r="QJ536" s="135"/>
      <c r="QK536" s="135"/>
      <c r="QL536" s="135"/>
      <c r="QM536" s="135"/>
      <c r="QN536" s="135"/>
      <c r="QO536" s="135"/>
      <c r="QP536" s="135"/>
      <c r="QQ536" s="135"/>
      <c r="QR536" s="135"/>
      <c r="QS536" s="135"/>
      <c r="QT536" s="135"/>
      <c r="QU536" s="135"/>
      <c r="QV536" s="135"/>
      <c r="QW536" s="135"/>
      <c r="QX536" s="135"/>
      <c r="QY536" s="135"/>
      <c r="QZ536" s="135"/>
      <c r="RA536" s="135"/>
      <c r="RB536" s="135"/>
      <c r="RC536" s="135"/>
      <c r="RD536" s="135"/>
      <c r="RE536" s="135"/>
      <c r="RF536" s="135"/>
      <c r="RG536" s="135"/>
      <c r="RH536" s="135"/>
      <c r="RI536" s="135"/>
      <c r="RJ536" s="135"/>
      <c r="RK536" s="135"/>
      <c r="RL536" s="135"/>
      <c r="RM536" s="135"/>
      <c r="RN536" s="135"/>
      <c r="RO536" s="135"/>
      <c r="RP536" s="135"/>
      <c r="RQ536" s="135"/>
      <c r="RR536" s="135"/>
      <c r="RS536" s="135"/>
      <c r="RT536" s="135"/>
      <c r="RU536" s="135"/>
      <c r="RV536" s="135"/>
      <c r="RW536" s="135"/>
      <c r="RX536" s="135"/>
      <c r="RY536" s="135"/>
      <c r="RZ536" s="135"/>
      <c r="SA536" s="135"/>
      <c r="SB536" s="135"/>
      <c r="SC536" s="135"/>
      <c r="SD536" s="135"/>
      <c r="SE536" s="135"/>
      <c r="SF536" s="135"/>
      <c r="SG536" s="135"/>
      <c r="SH536" s="135"/>
      <c r="SI536" s="135"/>
      <c r="SJ536" s="135"/>
      <c r="SK536" s="135"/>
      <c r="SL536" s="135"/>
      <c r="SM536" s="135"/>
      <c r="SN536" s="135"/>
      <c r="SO536" s="135"/>
      <c r="SP536" s="135"/>
      <c r="SQ536" s="135"/>
      <c r="SR536" s="135"/>
      <c r="SS536" s="135"/>
      <c r="ST536" s="135"/>
      <c r="SU536" s="135"/>
      <c r="SV536" s="135"/>
      <c r="SW536" s="135"/>
      <c r="SX536" s="135"/>
      <c r="SY536" s="135"/>
      <c r="SZ536" s="135"/>
      <c r="TA536" s="135"/>
      <c r="TB536" s="135"/>
      <c r="TC536" s="135"/>
      <c r="TD536" s="135"/>
      <c r="TE536" s="135"/>
      <c r="TF536" s="135"/>
      <c r="TG536" s="135"/>
      <c r="TH536" s="135"/>
      <c r="TI536" s="135"/>
      <c r="TJ536" s="135"/>
      <c r="TK536" s="135"/>
      <c r="TL536" s="135"/>
      <c r="TM536" s="135"/>
      <c r="TN536" s="135"/>
      <c r="TO536" s="135"/>
      <c r="TP536" s="135"/>
      <c r="TQ536" s="135"/>
      <c r="TR536" s="135"/>
      <c r="TS536" s="135"/>
      <c r="TT536" s="135"/>
      <c r="TU536" s="135"/>
      <c r="TV536" s="135"/>
      <c r="TW536" s="135"/>
      <c r="TX536" s="135"/>
      <c r="TY536" s="135"/>
      <c r="TZ536" s="135"/>
      <c r="UA536" s="135"/>
      <c r="UB536" s="135"/>
      <c r="UC536" s="135"/>
      <c r="UD536" s="135"/>
      <c r="UE536" s="135"/>
      <c r="UF536" s="135"/>
      <c r="UG536" s="135"/>
      <c r="UH536" s="135"/>
      <c r="UI536" s="135"/>
      <c r="UJ536" s="135"/>
      <c r="UK536" s="135"/>
      <c r="UL536" s="135"/>
      <c r="UM536" s="135"/>
      <c r="UN536" s="135"/>
      <c r="UO536" s="135"/>
      <c r="UP536" s="135"/>
      <c r="UQ536" s="135"/>
      <c r="UR536" s="135"/>
      <c r="US536" s="135"/>
      <c r="UT536" s="135"/>
      <c r="UU536" s="135"/>
      <c r="UV536" s="135"/>
      <c r="UW536" s="135"/>
      <c r="UX536" s="135"/>
      <c r="UY536" s="135"/>
      <c r="UZ536" s="135"/>
      <c r="VA536" s="135"/>
      <c r="VB536" s="135"/>
      <c r="VC536" s="135"/>
      <c r="VD536" s="135"/>
      <c r="VE536" s="135"/>
      <c r="VF536" s="135"/>
      <c r="VG536" s="135"/>
      <c r="VH536" s="135"/>
      <c r="VI536" s="135"/>
      <c r="VJ536" s="135"/>
      <c r="VK536" s="135"/>
      <c r="VL536" s="135"/>
      <c r="VM536" s="135"/>
      <c r="VN536" s="135"/>
      <c r="VO536" s="135"/>
      <c r="VP536" s="135"/>
      <c r="VQ536" s="135"/>
      <c r="VR536" s="135"/>
      <c r="VS536" s="135"/>
      <c r="VT536" s="135"/>
      <c r="VU536" s="135"/>
      <c r="VV536" s="135"/>
      <c r="VW536" s="135"/>
      <c r="VX536" s="135"/>
      <c r="VY536" s="135"/>
      <c r="VZ536" s="135"/>
      <c r="WA536" s="135"/>
      <c r="WB536" s="135"/>
      <c r="WC536" s="135"/>
      <c r="WD536" s="135"/>
      <c r="WE536" s="135"/>
      <c r="WF536" s="135"/>
      <c r="WG536" s="135"/>
      <c r="WH536" s="135"/>
      <c r="WI536" s="135"/>
      <c r="WJ536" s="135"/>
      <c r="WK536" s="135"/>
      <c r="WL536" s="135"/>
      <c r="WM536" s="135"/>
      <c r="WN536" s="135"/>
      <c r="WO536" s="135"/>
      <c r="WP536" s="135"/>
      <c r="WQ536" s="135"/>
      <c r="WR536" s="135"/>
      <c r="WS536" s="135"/>
      <c r="WT536" s="135"/>
      <c r="WU536" s="135"/>
      <c r="WV536" s="135"/>
      <c r="WW536" s="135"/>
      <c r="WX536" s="135"/>
      <c r="WY536" s="135"/>
      <c r="WZ536" s="135"/>
      <c r="XA536" s="135"/>
      <c r="XB536" s="135"/>
      <c r="XC536" s="135"/>
      <c r="XD536" s="135"/>
      <c r="XE536" s="135"/>
      <c r="XF536" s="135"/>
      <c r="XG536" s="135"/>
      <c r="XH536" s="135"/>
      <c r="XI536" s="135"/>
      <c r="XJ536" s="135"/>
      <c r="XK536" s="135"/>
      <c r="XL536" s="135"/>
      <c r="XM536" s="135"/>
      <c r="XN536" s="135"/>
      <c r="XO536" s="135"/>
      <c r="XP536" s="135"/>
      <c r="XQ536" s="135"/>
      <c r="XR536" s="135"/>
      <c r="XS536" s="135"/>
      <c r="XT536" s="135"/>
      <c r="XU536" s="135"/>
      <c r="XV536" s="135"/>
      <c r="XW536" s="135"/>
      <c r="XX536" s="135"/>
      <c r="XY536" s="135"/>
      <c r="XZ536" s="135"/>
      <c r="YA536" s="135"/>
      <c r="YB536" s="135"/>
      <c r="YC536" s="135"/>
      <c r="YD536" s="135"/>
      <c r="YE536" s="135"/>
      <c r="YF536" s="135"/>
      <c r="YG536" s="135"/>
      <c r="YH536" s="135"/>
      <c r="YI536" s="135"/>
      <c r="YJ536" s="135"/>
      <c r="YK536" s="135"/>
      <c r="YL536" s="135"/>
      <c r="YM536" s="135"/>
      <c r="YN536" s="135"/>
      <c r="YO536" s="135"/>
      <c r="YP536" s="135"/>
      <c r="YQ536" s="135"/>
      <c r="YR536" s="135"/>
      <c r="YS536" s="135"/>
      <c r="YT536" s="135"/>
      <c r="YU536" s="135"/>
      <c r="YV536" s="135"/>
      <c r="YW536" s="135"/>
      <c r="YX536" s="135"/>
      <c r="YY536" s="135"/>
      <c r="YZ536" s="135"/>
      <c r="ZA536" s="135"/>
      <c r="ZB536" s="135"/>
      <c r="ZC536" s="135"/>
      <c r="ZD536" s="135"/>
      <c r="ZE536" s="135"/>
      <c r="ZF536" s="135"/>
      <c r="ZG536" s="135"/>
      <c r="ZH536" s="135"/>
      <c r="ZI536" s="135"/>
      <c r="ZJ536" s="135"/>
      <c r="ZK536" s="135"/>
      <c r="ZL536" s="135"/>
      <c r="ZM536" s="135"/>
      <c r="ZN536" s="135"/>
      <c r="ZO536" s="135"/>
      <c r="ZP536" s="135"/>
      <c r="ZQ536" s="135"/>
      <c r="ZR536" s="135"/>
      <c r="ZS536" s="135"/>
      <c r="ZT536" s="135"/>
      <c r="ZU536" s="135"/>
      <c r="ZV536" s="135"/>
      <c r="ZW536" s="135"/>
      <c r="ZX536" s="135"/>
      <c r="ZY536" s="135"/>
      <c r="ZZ536" s="135"/>
      <c r="AAA536" s="135"/>
      <c r="AAB536" s="135"/>
      <c r="AAC536" s="135"/>
      <c r="AAD536" s="135"/>
      <c r="AAE536" s="135"/>
      <c r="AAF536" s="135"/>
      <c r="AAG536" s="135"/>
      <c r="AAH536" s="135"/>
      <c r="AAI536" s="135"/>
      <c r="AAJ536" s="135"/>
      <c r="AAK536" s="135"/>
      <c r="AAL536" s="135"/>
      <c r="AAM536" s="135"/>
      <c r="AAN536" s="135"/>
      <c r="AAO536" s="135"/>
      <c r="AAP536" s="135"/>
      <c r="AAQ536" s="135"/>
      <c r="AAR536" s="135"/>
      <c r="AAS536" s="135"/>
      <c r="AAT536" s="135"/>
      <c r="AAU536" s="135"/>
      <c r="AAV536" s="135"/>
      <c r="AAW536" s="135"/>
      <c r="AAX536" s="135"/>
      <c r="AAY536" s="135"/>
      <c r="AAZ536" s="135"/>
      <c r="ABA536" s="135"/>
      <c r="ABB536" s="135"/>
      <c r="ABC536" s="135"/>
      <c r="ABD536" s="135"/>
      <c r="ABE536" s="135"/>
      <c r="ABF536" s="135"/>
      <c r="ABG536" s="135"/>
      <c r="ABH536" s="135"/>
      <c r="ABI536" s="135"/>
      <c r="ABJ536" s="135"/>
      <c r="ABK536" s="135"/>
      <c r="ABL536" s="135"/>
      <c r="ABM536" s="135"/>
      <c r="ABN536" s="135"/>
      <c r="ABO536" s="135"/>
      <c r="ABP536" s="135"/>
      <c r="ABQ536" s="135"/>
      <c r="ABR536" s="135"/>
      <c r="ABS536" s="135"/>
      <c r="ABT536" s="135"/>
      <c r="ABU536" s="135"/>
      <c r="ABV536" s="135"/>
      <c r="ABW536" s="135"/>
      <c r="ABX536" s="135"/>
      <c r="ABY536" s="135"/>
      <c r="ABZ536" s="135"/>
      <c r="ACA536" s="135"/>
      <c r="ACB536" s="135"/>
      <c r="ACC536" s="135"/>
      <c r="ACD536" s="135"/>
      <c r="ACE536" s="135"/>
      <c r="ACF536" s="135"/>
      <c r="ACG536" s="135"/>
      <c r="ACH536" s="135"/>
      <c r="ACI536" s="135"/>
      <c r="ACJ536" s="135"/>
      <c r="ACK536" s="135"/>
      <c r="ACL536" s="135"/>
      <c r="ACM536" s="135"/>
      <c r="ACN536" s="135"/>
      <c r="ACO536" s="135"/>
      <c r="ACP536" s="135"/>
      <c r="ACQ536" s="135"/>
      <c r="ACR536" s="135"/>
      <c r="ACS536" s="135"/>
      <c r="ACT536" s="135"/>
      <c r="ACU536" s="135"/>
      <c r="ACV536" s="135"/>
      <c r="ACW536" s="135"/>
      <c r="ACX536" s="135"/>
      <c r="ACY536" s="135"/>
      <c r="ACZ536" s="135"/>
      <c r="ADA536" s="135"/>
      <c r="ADB536" s="135"/>
      <c r="ADC536" s="135"/>
      <c r="ADD536" s="135"/>
      <c r="ADE536" s="135"/>
      <c r="ADF536" s="135"/>
      <c r="ADG536" s="135"/>
      <c r="ADH536" s="135"/>
      <c r="ADI536" s="135"/>
      <c r="ADJ536" s="135"/>
      <c r="ADK536" s="135"/>
      <c r="ADL536" s="135"/>
      <c r="ADM536" s="135"/>
      <c r="ADN536" s="135"/>
      <c r="ADO536" s="135"/>
      <c r="ADP536" s="135"/>
      <c r="ADQ536" s="135"/>
      <c r="ADR536" s="135"/>
      <c r="ADS536" s="135"/>
      <c r="ADT536" s="135"/>
      <c r="ADU536" s="135"/>
      <c r="ADV536" s="135"/>
      <c r="ADW536" s="135"/>
      <c r="ADX536" s="135"/>
      <c r="ADY536" s="135"/>
      <c r="ADZ536" s="135"/>
      <c r="AEA536" s="135"/>
      <c r="AEB536" s="135"/>
      <c r="AEC536" s="135"/>
      <c r="AED536" s="135"/>
      <c r="AEE536" s="135"/>
      <c r="AEF536" s="135"/>
      <c r="AEG536" s="135"/>
      <c r="AEH536" s="135"/>
      <c r="AEI536" s="135"/>
      <c r="AEJ536" s="135"/>
      <c r="AEK536" s="135"/>
      <c r="AEL536" s="135"/>
      <c r="AEM536" s="135"/>
      <c r="AEN536" s="135"/>
      <c r="AEO536" s="135"/>
      <c r="AEP536" s="135"/>
      <c r="AEQ536" s="135"/>
      <c r="AER536" s="135"/>
      <c r="AES536" s="135"/>
      <c r="AET536" s="135"/>
      <c r="AEU536" s="135"/>
      <c r="AEV536" s="135"/>
      <c r="AEW536" s="135"/>
      <c r="AEX536" s="135"/>
      <c r="AEY536" s="135"/>
      <c r="AEZ536" s="135"/>
      <c r="AFA536" s="135"/>
      <c r="AFB536" s="135"/>
      <c r="AFC536" s="135"/>
      <c r="AFD536" s="135"/>
      <c r="AFE536" s="135"/>
      <c r="AFF536" s="135"/>
      <c r="AFG536" s="135"/>
      <c r="AFH536" s="135"/>
      <c r="AFI536" s="135"/>
      <c r="AFJ536" s="135"/>
      <c r="AFK536" s="135"/>
      <c r="AFL536" s="135"/>
      <c r="AFM536" s="135"/>
      <c r="AFN536" s="135"/>
      <c r="AFO536" s="135"/>
      <c r="AFP536" s="135"/>
      <c r="AFQ536" s="135"/>
      <c r="AFR536" s="135"/>
      <c r="AFS536" s="135"/>
      <c r="AFT536" s="135"/>
      <c r="AFU536" s="135"/>
      <c r="AFV536" s="135"/>
      <c r="AFW536" s="135"/>
      <c r="AFX536" s="135"/>
      <c r="AFY536" s="135"/>
      <c r="AFZ536" s="135"/>
      <c r="AGA536" s="135"/>
      <c r="AGB536" s="135"/>
      <c r="AGC536" s="135"/>
      <c r="AGD536" s="135"/>
      <c r="AGE536" s="135"/>
      <c r="AGF536" s="135"/>
      <c r="AGG536" s="135"/>
      <c r="AGH536" s="135"/>
      <c r="AGI536" s="135"/>
      <c r="AGJ536" s="135"/>
      <c r="AGK536" s="135"/>
      <c r="AGL536" s="135"/>
      <c r="AGM536" s="135"/>
      <c r="AGN536" s="135"/>
      <c r="AGO536" s="135"/>
      <c r="AGP536" s="135"/>
      <c r="AGQ536" s="135"/>
      <c r="AGR536" s="135"/>
      <c r="AGS536" s="135"/>
      <c r="AGT536" s="135"/>
      <c r="AGU536" s="135"/>
      <c r="AGV536" s="135"/>
      <c r="AGW536" s="135"/>
      <c r="AGX536" s="135"/>
      <c r="AGY536" s="135"/>
      <c r="AGZ536" s="135"/>
      <c r="AHA536" s="135"/>
      <c r="AHB536" s="135"/>
      <c r="AHC536" s="135"/>
      <c r="AHD536" s="135"/>
      <c r="AHE536" s="135"/>
      <c r="AHF536" s="135"/>
      <c r="AHG536" s="135"/>
      <c r="AHH536" s="135"/>
      <c r="AHI536" s="135"/>
      <c r="AHJ536" s="135"/>
      <c r="AHK536" s="135"/>
      <c r="AHL536" s="135"/>
      <c r="AHM536" s="135"/>
      <c r="AHN536" s="135"/>
      <c r="AHO536" s="135"/>
      <c r="AHP536" s="135"/>
      <c r="AHQ536" s="135"/>
      <c r="AHR536" s="135"/>
      <c r="AHS536" s="135"/>
      <c r="AHT536" s="135"/>
      <c r="AHU536" s="135"/>
      <c r="AHV536" s="135"/>
      <c r="AHW536" s="135"/>
      <c r="AHX536" s="135"/>
      <c r="AHY536" s="135"/>
      <c r="AHZ536" s="135"/>
      <c r="AIA536" s="135"/>
      <c r="AIB536" s="135"/>
      <c r="AIC536" s="135"/>
      <c r="AID536" s="135"/>
      <c r="AIE536" s="135"/>
      <c r="AIF536" s="135"/>
      <c r="AIG536" s="135"/>
      <c r="AIH536" s="135"/>
      <c r="AII536" s="135"/>
      <c r="AIJ536" s="135"/>
      <c r="AIK536" s="135"/>
      <c r="AIL536" s="135"/>
      <c r="AIM536" s="135"/>
      <c r="AIN536" s="135"/>
      <c r="AIO536" s="135"/>
      <c r="AIP536" s="135"/>
      <c r="AIQ536" s="135"/>
      <c r="AIR536" s="135"/>
      <c r="AIS536" s="135"/>
      <c r="AIT536" s="135"/>
      <c r="AIU536" s="135"/>
      <c r="AIV536" s="135"/>
      <c r="AIW536" s="135"/>
      <c r="AIX536" s="135"/>
      <c r="AIY536" s="135"/>
      <c r="AIZ536" s="135"/>
      <c r="AJA536" s="135"/>
      <c r="AJB536" s="135"/>
      <c r="AJC536" s="135"/>
      <c r="AJD536" s="135"/>
      <c r="AJE536" s="135"/>
      <c r="AJF536" s="135"/>
      <c r="AJG536" s="135"/>
      <c r="AJH536" s="135"/>
      <c r="AJI536" s="135"/>
      <c r="AJJ536" s="135"/>
      <c r="AJK536" s="135"/>
      <c r="AJL536" s="135"/>
      <c r="AJM536" s="135"/>
      <c r="AJN536" s="135"/>
      <c r="AJO536" s="135"/>
      <c r="AJP536" s="135"/>
      <c r="AJQ536" s="135"/>
      <c r="AJR536" s="135"/>
      <c r="AJS536" s="135"/>
      <c r="AJT536" s="135"/>
      <c r="AJU536" s="135"/>
      <c r="AJV536" s="135"/>
      <c r="AJW536" s="135"/>
      <c r="AJX536" s="135"/>
      <c r="AJY536" s="135"/>
      <c r="AJZ536" s="135"/>
      <c r="AKA536" s="135"/>
      <c r="AKB536" s="135"/>
      <c r="AKC536" s="135"/>
      <c r="AKD536" s="135"/>
      <c r="AKE536" s="135"/>
      <c r="AKF536" s="135"/>
      <c r="AKG536" s="135"/>
      <c r="AKH536" s="135"/>
      <c r="AKI536" s="135"/>
      <c r="AKJ536" s="135"/>
      <c r="AKK536" s="135"/>
      <c r="AKL536" s="135"/>
      <c r="AKM536" s="135"/>
      <c r="AKN536" s="135"/>
      <c r="AKO536" s="135"/>
      <c r="AKP536" s="135"/>
      <c r="AKQ536" s="135"/>
      <c r="AKR536" s="135"/>
      <c r="AKS536" s="135"/>
      <c r="AKT536" s="135"/>
      <c r="AKU536" s="135"/>
      <c r="AKV536" s="135"/>
      <c r="AKW536" s="135"/>
      <c r="AKX536" s="135"/>
      <c r="AKY536" s="135"/>
      <c r="AKZ536" s="135"/>
      <c r="ALA536" s="135"/>
      <c r="ALB536" s="135"/>
      <c r="ALC536" s="135"/>
      <c r="ALD536" s="135"/>
      <c r="ALE536" s="135"/>
      <c r="ALF536" s="135"/>
      <c r="ALG536" s="135"/>
      <c r="ALH536" s="135"/>
      <c r="ALI536" s="135"/>
      <c r="ALJ536" s="135"/>
      <c r="ALK536" s="135"/>
      <c r="ALL536" s="135"/>
      <c r="ALM536" s="135"/>
      <c r="ALN536" s="135"/>
      <c r="ALO536" s="135"/>
      <c r="ALP536" s="135"/>
      <c r="ALQ536" s="135"/>
      <c r="ALR536" s="135"/>
      <c r="ALS536" s="135"/>
      <c r="ALT536" s="135"/>
      <c r="ALU536" s="135"/>
      <c r="ALV536" s="135"/>
      <c r="ALW536" s="135"/>
      <c r="ALX536" s="135"/>
      <c r="ALY536" s="135"/>
      <c r="ALZ536" s="135"/>
      <c r="AMA536" s="135"/>
      <c r="AMB536" s="135"/>
      <c r="AMC536" s="135"/>
      <c r="AMD536" s="135"/>
      <c r="AME536" s="135"/>
      <c r="AMF536" s="135"/>
      <c r="AMG536" s="135"/>
      <c r="AMH536" s="135"/>
      <c r="AMI536" s="135"/>
      <c r="AMJ536" s="135"/>
      <c r="AMK536" s="135"/>
      <c r="AML536" s="135"/>
      <c r="AMM536" s="135"/>
      <c r="AMN536" s="135"/>
      <c r="AMO536" s="135"/>
      <c r="AMP536" s="135"/>
      <c r="AMQ536" s="135"/>
      <c r="AMR536" s="135"/>
      <c r="AMS536" s="135"/>
      <c r="AMT536" s="135"/>
      <c r="AMU536" s="135"/>
      <c r="AMV536" s="135"/>
      <c r="AMW536" s="135"/>
      <c r="AMX536" s="135"/>
      <c r="AMY536" s="135"/>
      <c r="AMZ536" s="135"/>
      <c r="ANA536" s="135"/>
      <c r="ANB536" s="135"/>
      <c r="ANC536" s="135"/>
      <c r="AND536" s="135"/>
      <c r="ANE536" s="135"/>
      <c r="ANF536" s="135"/>
      <c r="ANG536" s="135"/>
      <c r="ANH536" s="135"/>
      <c r="ANI536" s="135"/>
      <c r="ANJ536" s="135"/>
      <c r="ANK536" s="135"/>
      <c r="ANL536" s="135"/>
      <c r="ANM536" s="135"/>
      <c r="ANN536" s="135"/>
      <c r="ANO536" s="135"/>
      <c r="ANP536" s="135"/>
      <c r="ANQ536" s="135"/>
      <c r="ANR536" s="135"/>
      <c r="ANS536" s="135"/>
      <c r="ANT536" s="135"/>
      <c r="ANU536" s="135"/>
      <c r="ANV536" s="135"/>
      <c r="ANW536" s="135"/>
      <c r="ANX536" s="135"/>
      <c r="ANY536" s="135"/>
      <c r="ANZ536" s="135"/>
      <c r="AOA536" s="135"/>
      <c r="AOB536" s="135"/>
      <c r="AOC536" s="135"/>
      <c r="AOD536" s="135"/>
      <c r="AOE536" s="135"/>
      <c r="AOF536" s="135"/>
      <c r="AOG536" s="135"/>
      <c r="AOH536" s="135"/>
      <c r="AOI536" s="135"/>
      <c r="AOJ536" s="135"/>
      <c r="AOK536" s="135"/>
      <c r="AOL536" s="135"/>
      <c r="AOM536" s="135"/>
      <c r="AON536" s="135"/>
      <c r="AOO536" s="135"/>
      <c r="AOP536" s="135"/>
      <c r="AOQ536" s="135"/>
      <c r="AOR536" s="135"/>
      <c r="AOS536" s="135"/>
      <c r="AOT536" s="135"/>
      <c r="AOU536" s="135"/>
      <c r="AOV536" s="135"/>
      <c r="AOW536" s="135"/>
      <c r="AOX536" s="135"/>
      <c r="AOY536" s="135"/>
      <c r="AOZ536" s="135"/>
      <c r="APA536" s="135"/>
      <c r="APB536" s="135"/>
      <c r="APC536" s="135"/>
      <c r="APD536" s="135"/>
      <c r="APE536" s="135"/>
      <c r="APF536" s="135"/>
      <c r="APG536" s="135"/>
      <c r="APH536" s="135"/>
      <c r="API536" s="135"/>
      <c r="APJ536" s="135"/>
      <c r="APK536" s="135"/>
      <c r="APL536" s="135"/>
      <c r="APM536" s="135"/>
      <c r="APN536" s="135"/>
      <c r="APO536" s="135"/>
      <c r="APP536" s="135"/>
      <c r="APQ536" s="135"/>
      <c r="APR536" s="135"/>
      <c r="APS536" s="135"/>
      <c r="APT536" s="135"/>
      <c r="APU536" s="135"/>
      <c r="APV536" s="135"/>
      <c r="APW536" s="135"/>
      <c r="APX536" s="135"/>
      <c r="APY536" s="135"/>
      <c r="APZ536" s="135"/>
      <c r="AQA536" s="135"/>
      <c r="AQB536" s="135"/>
      <c r="AQC536" s="135"/>
      <c r="AQD536" s="135"/>
      <c r="AQE536" s="135"/>
      <c r="AQF536" s="135"/>
      <c r="AQG536" s="135"/>
      <c r="AQH536" s="135"/>
      <c r="AQI536" s="135"/>
      <c r="AQJ536" s="135"/>
      <c r="AQK536" s="135"/>
      <c r="AQL536" s="135"/>
      <c r="AQM536" s="135"/>
      <c r="AQN536" s="135"/>
      <c r="AQO536" s="135"/>
      <c r="AQP536" s="135"/>
      <c r="AQQ536" s="135"/>
      <c r="AQR536" s="135"/>
      <c r="AQS536" s="135"/>
      <c r="AQT536" s="135"/>
      <c r="AQU536" s="135"/>
      <c r="AQV536" s="135"/>
      <c r="AQW536" s="135"/>
      <c r="AQX536" s="135"/>
      <c r="AQY536" s="135"/>
      <c r="AQZ536" s="135"/>
      <c r="ARA536" s="135"/>
      <c r="ARB536" s="135"/>
      <c r="ARC536" s="135"/>
      <c r="ARD536" s="135"/>
      <c r="ARE536" s="135"/>
      <c r="ARF536" s="135"/>
      <c r="ARG536" s="135"/>
      <c r="ARH536" s="135"/>
      <c r="ARI536" s="135"/>
      <c r="ARJ536" s="135"/>
      <c r="ARK536" s="135"/>
      <c r="ARL536" s="135"/>
      <c r="ARM536" s="135"/>
      <c r="ARN536" s="135"/>
      <c r="ARO536" s="135"/>
      <c r="ARP536" s="135"/>
      <c r="ARQ536" s="135"/>
      <c r="ARR536" s="135"/>
      <c r="ARS536" s="135"/>
      <c r="ART536" s="135"/>
      <c r="ARU536" s="135"/>
      <c r="ARV536" s="135"/>
      <c r="ARW536" s="135"/>
      <c r="ARX536" s="135"/>
      <c r="ARY536" s="135"/>
      <c r="ARZ536" s="135"/>
      <c r="ASA536" s="135"/>
      <c r="ASB536" s="135"/>
      <c r="ASC536" s="135"/>
      <c r="ASD536" s="135"/>
      <c r="ASE536" s="135"/>
      <c r="ASF536" s="135"/>
      <c r="ASG536" s="135"/>
      <c r="ASH536" s="135"/>
      <c r="ASI536" s="135"/>
      <c r="ASJ536" s="135"/>
      <c r="ASK536" s="135"/>
      <c r="ASL536" s="135"/>
      <c r="ASM536" s="135"/>
      <c r="ASN536" s="135"/>
      <c r="ASO536" s="135"/>
      <c r="ASP536" s="135"/>
      <c r="ASQ536" s="135"/>
      <c r="ASR536" s="135"/>
      <c r="ASS536" s="135"/>
      <c r="AST536" s="135"/>
      <c r="ASU536" s="135"/>
      <c r="ASV536" s="135"/>
      <c r="ASW536" s="135"/>
      <c r="ASX536" s="135"/>
      <c r="ASY536" s="135"/>
      <c r="ASZ536" s="135"/>
      <c r="ATA536" s="135"/>
      <c r="ATB536" s="135"/>
      <c r="ATC536" s="135"/>
      <c r="ATD536" s="135"/>
      <c r="ATE536" s="135"/>
      <c r="ATF536" s="135"/>
      <c r="ATG536" s="135"/>
      <c r="ATH536" s="135"/>
      <c r="ATI536" s="135"/>
      <c r="ATJ536" s="135"/>
      <c r="ATK536" s="135"/>
      <c r="ATL536" s="135"/>
      <c r="ATM536" s="135"/>
      <c r="ATN536" s="135"/>
      <c r="ATO536" s="135"/>
      <c r="ATP536" s="135"/>
      <c r="ATQ536" s="135"/>
      <c r="ATR536" s="135"/>
      <c r="ATS536" s="135"/>
      <c r="ATT536" s="135"/>
      <c r="ATU536" s="135"/>
      <c r="ATV536" s="135"/>
      <c r="ATW536" s="135"/>
      <c r="ATX536" s="135"/>
      <c r="ATY536" s="135"/>
      <c r="ATZ536" s="135"/>
      <c r="AUA536" s="135"/>
      <c r="AUB536" s="135"/>
      <c r="AUC536" s="135"/>
      <c r="AUD536" s="135"/>
      <c r="AUE536" s="135"/>
      <c r="AUF536" s="135"/>
      <c r="AUG536" s="135"/>
      <c r="AUH536" s="135"/>
      <c r="AUI536" s="135"/>
      <c r="AUJ536" s="135"/>
      <c r="AUK536" s="135"/>
      <c r="AUL536" s="135"/>
      <c r="AUM536" s="135"/>
      <c r="AUN536" s="135"/>
      <c r="AUO536" s="135"/>
      <c r="AUP536" s="135"/>
      <c r="AUQ536" s="135"/>
      <c r="AUR536" s="135"/>
      <c r="AUS536" s="135"/>
      <c r="AUT536" s="135"/>
      <c r="AUU536" s="135"/>
      <c r="AUV536" s="135"/>
      <c r="AUW536" s="135"/>
      <c r="AUX536" s="135"/>
      <c r="AUY536" s="135"/>
      <c r="AUZ536" s="135"/>
      <c r="AVA536" s="135"/>
      <c r="AVB536" s="135"/>
      <c r="AVC536" s="135"/>
      <c r="AVD536" s="135"/>
      <c r="AVE536" s="135"/>
      <c r="AVF536" s="135"/>
      <c r="AVG536" s="135"/>
      <c r="AVH536" s="135"/>
      <c r="AVI536" s="135"/>
      <c r="AVJ536" s="135"/>
      <c r="AVK536" s="135"/>
      <c r="AVL536" s="135"/>
      <c r="AVM536" s="135"/>
      <c r="AVN536" s="135"/>
      <c r="AVO536" s="135"/>
      <c r="AVP536" s="135"/>
      <c r="AVQ536" s="135"/>
      <c r="AVR536" s="135"/>
      <c r="AVS536" s="135"/>
      <c r="AVT536" s="135"/>
      <c r="AVU536" s="135"/>
      <c r="AVV536" s="135"/>
      <c r="AVW536" s="135"/>
      <c r="AVX536" s="135"/>
      <c r="AVY536" s="135"/>
      <c r="AVZ536" s="135"/>
      <c r="AWA536" s="135"/>
      <c r="AWB536" s="135"/>
      <c r="AWC536" s="135"/>
      <c r="AWD536" s="135"/>
      <c r="AWE536" s="135"/>
      <c r="AWF536" s="135"/>
      <c r="AWG536" s="135"/>
      <c r="AWH536" s="135"/>
      <c r="AWI536" s="135"/>
      <c r="AWJ536" s="135"/>
      <c r="AWK536" s="135"/>
      <c r="AWL536" s="135"/>
      <c r="AWM536" s="135"/>
      <c r="AWN536" s="135"/>
      <c r="AWO536" s="135"/>
      <c r="AWP536" s="135"/>
      <c r="AWQ536" s="135"/>
      <c r="AWR536" s="135"/>
      <c r="AWS536" s="135"/>
      <c r="AWT536" s="135"/>
      <c r="AWU536" s="135"/>
      <c r="AWV536" s="135"/>
      <c r="AWW536" s="135"/>
      <c r="AWX536" s="135"/>
      <c r="AWY536" s="135"/>
      <c r="AWZ536" s="135"/>
      <c r="AXA536" s="135"/>
      <c r="AXB536" s="135"/>
      <c r="AXC536" s="135"/>
      <c r="AXD536" s="135"/>
      <c r="AXE536" s="135"/>
      <c r="AXF536" s="135"/>
      <c r="AXG536" s="135"/>
      <c r="AXH536" s="135"/>
      <c r="AXI536" s="135"/>
      <c r="AXJ536" s="135"/>
      <c r="AXK536" s="135"/>
      <c r="AXL536" s="135"/>
      <c r="AXM536" s="135"/>
      <c r="AXN536" s="135"/>
      <c r="AXO536" s="135"/>
      <c r="AXP536" s="135"/>
      <c r="AXQ536" s="135"/>
      <c r="AXR536" s="135"/>
      <c r="AXS536" s="135"/>
      <c r="AXT536" s="135"/>
      <c r="AXU536" s="135"/>
      <c r="AXV536" s="135"/>
      <c r="AXW536" s="135"/>
      <c r="AXX536" s="135"/>
      <c r="AXY536" s="135"/>
      <c r="AXZ536" s="135"/>
      <c r="AYA536" s="135"/>
      <c r="AYB536" s="135"/>
      <c r="AYC536" s="135"/>
      <c r="AYD536" s="135"/>
      <c r="AYE536" s="135"/>
      <c r="AYF536" s="135"/>
      <c r="AYG536" s="135"/>
      <c r="AYH536" s="135"/>
      <c r="AYI536" s="135"/>
      <c r="AYJ536" s="135"/>
      <c r="AYK536" s="135"/>
      <c r="AYL536" s="135"/>
      <c r="AYM536" s="135"/>
      <c r="AYN536" s="135"/>
      <c r="AYO536" s="135"/>
      <c r="AYP536" s="135"/>
      <c r="AYQ536" s="135"/>
      <c r="AYR536" s="135"/>
      <c r="AYS536" s="135"/>
      <c r="AYT536" s="135"/>
      <c r="AYU536" s="135"/>
      <c r="AYV536" s="135"/>
      <c r="AYW536" s="135"/>
      <c r="AYX536" s="135"/>
      <c r="AYY536" s="135"/>
      <c r="AYZ536" s="135"/>
      <c r="AZA536" s="135"/>
      <c r="AZB536" s="135"/>
      <c r="AZC536" s="135"/>
      <c r="AZD536" s="135"/>
      <c r="AZE536" s="135"/>
      <c r="AZF536" s="135"/>
      <c r="AZG536" s="135"/>
      <c r="AZH536" s="135"/>
      <c r="AZI536" s="135"/>
      <c r="AZJ536" s="135"/>
      <c r="AZK536" s="135"/>
      <c r="AZL536" s="135"/>
      <c r="AZM536" s="135"/>
      <c r="AZN536" s="135"/>
      <c r="AZO536" s="135"/>
      <c r="AZP536" s="135"/>
      <c r="AZQ536" s="135"/>
      <c r="AZR536" s="135"/>
      <c r="AZS536" s="135"/>
      <c r="AZT536" s="135"/>
      <c r="AZU536" s="135"/>
      <c r="AZV536" s="135"/>
      <c r="AZW536" s="135"/>
      <c r="AZX536" s="135"/>
      <c r="AZY536" s="135"/>
      <c r="AZZ536" s="135"/>
      <c r="BAA536" s="135"/>
      <c r="BAB536" s="135"/>
      <c r="BAC536" s="135"/>
      <c r="BAD536" s="135"/>
      <c r="BAE536" s="135"/>
      <c r="BAF536" s="135"/>
      <c r="BAG536" s="135"/>
      <c r="BAH536" s="135"/>
      <c r="BAI536" s="135"/>
      <c r="BAJ536" s="135"/>
      <c r="BAK536" s="135"/>
      <c r="BAL536" s="135"/>
      <c r="BAM536" s="135"/>
      <c r="BAN536" s="135"/>
      <c r="BAO536" s="135"/>
      <c r="BAP536" s="135"/>
      <c r="BAQ536" s="135"/>
      <c r="BAR536" s="135"/>
      <c r="BAS536" s="135"/>
      <c r="BAT536" s="135"/>
      <c r="BAU536" s="135"/>
      <c r="BAV536" s="135"/>
      <c r="BAW536" s="135"/>
      <c r="BAX536" s="135"/>
      <c r="BAY536" s="135"/>
      <c r="BAZ536" s="135"/>
      <c r="BBA536" s="135"/>
      <c r="BBB536" s="135"/>
      <c r="BBC536" s="135"/>
      <c r="BBD536" s="135"/>
      <c r="BBE536" s="135"/>
      <c r="BBF536" s="135"/>
      <c r="BBG536" s="135"/>
      <c r="BBH536" s="135"/>
      <c r="BBI536" s="135"/>
      <c r="BBJ536" s="135"/>
      <c r="BBK536" s="135"/>
      <c r="BBL536" s="135"/>
      <c r="BBM536" s="135"/>
      <c r="BBN536" s="135"/>
      <c r="BBO536" s="135"/>
      <c r="BBP536" s="135"/>
      <c r="BBQ536" s="135"/>
      <c r="BBR536" s="135"/>
      <c r="BBS536" s="135"/>
      <c r="BBT536" s="135"/>
      <c r="BBU536" s="135"/>
      <c r="BBV536" s="135"/>
      <c r="BBW536" s="135"/>
      <c r="BBX536" s="135"/>
      <c r="BBY536" s="135"/>
      <c r="BBZ536" s="135"/>
      <c r="BCA536" s="135"/>
      <c r="BCB536" s="135"/>
      <c r="BCC536" s="135"/>
      <c r="BCD536" s="135"/>
      <c r="BCE536" s="135"/>
      <c r="BCF536" s="135"/>
      <c r="BCG536" s="135"/>
      <c r="BCH536" s="135"/>
      <c r="BCI536" s="135"/>
      <c r="BCJ536" s="135"/>
      <c r="BCK536" s="135"/>
      <c r="BCL536" s="135"/>
      <c r="BCM536" s="135"/>
      <c r="BCN536" s="135"/>
      <c r="BCO536" s="135"/>
      <c r="BCP536" s="135"/>
      <c r="BCQ536" s="135"/>
      <c r="BCR536" s="135"/>
      <c r="BCS536" s="135"/>
      <c r="BCT536" s="135"/>
      <c r="BCU536" s="135"/>
      <c r="BCV536" s="135"/>
      <c r="BCW536" s="135"/>
      <c r="BCX536" s="135"/>
      <c r="BCY536" s="135"/>
      <c r="BCZ536" s="135"/>
      <c r="BDA536" s="135"/>
      <c r="BDB536" s="135"/>
      <c r="BDC536" s="135"/>
      <c r="BDD536" s="135"/>
      <c r="BDE536" s="135"/>
      <c r="BDF536" s="135"/>
      <c r="BDG536" s="135"/>
      <c r="BDH536" s="135"/>
      <c r="BDI536" s="135"/>
      <c r="BDJ536" s="135"/>
      <c r="BDK536" s="135"/>
      <c r="BDL536" s="135"/>
      <c r="BDM536" s="135"/>
      <c r="BDN536" s="135"/>
      <c r="BDO536" s="135"/>
      <c r="BDP536" s="135"/>
      <c r="BDQ536" s="135"/>
      <c r="BDR536" s="135"/>
      <c r="BDS536" s="135"/>
      <c r="BDT536" s="135"/>
      <c r="BDU536" s="135"/>
      <c r="BDV536" s="135"/>
      <c r="BDW536" s="135"/>
      <c r="BDX536" s="135"/>
      <c r="BDY536" s="135"/>
      <c r="BDZ536" s="135"/>
      <c r="BEA536" s="135"/>
      <c r="BEB536" s="135"/>
      <c r="BEC536" s="135"/>
      <c r="BED536" s="135"/>
      <c r="BEE536" s="135"/>
      <c r="BEF536" s="135"/>
      <c r="BEG536" s="135"/>
      <c r="BEH536" s="135"/>
      <c r="BEI536" s="135"/>
      <c r="BEJ536" s="135"/>
      <c r="BEK536" s="135"/>
      <c r="BEL536" s="135"/>
      <c r="BEM536" s="135"/>
      <c r="BEN536" s="135"/>
      <c r="BEO536" s="135"/>
      <c r="BEP536" s="135"/>
      <c r="BEQ536" s="135"/>
      <c r="BER536" s="135"/>
      <c r="BES536" s="135"/>
      <c r="BET536" s="135"/>
      <c r="BEU536" s="135"/>
      <c r="BEV536" s="135"/>
      <c r="BEW536" s="135"/>
      <c r="BEX536" s="135"/>
      <c r="BEY536" s="135"/>
      <c r="BEZ536" s="135"/>
      <c r="BFA536" s="135"/>
      <c r="BFB536" s="135"/>
      <c r="BFC536" s="135"/>
      <c r="BFD536" s="135"/>
      <c r="BFE536" s="135"/>
      <c r="BFF536" s="135"/>
      <c r="BFG536" s="135"/>
      <c r="BFH536" s="135"/>
      <c r="BFI536" s="135"/>
      <c r="BFJ536" s="135"/>
      <c r="BFK536" s="135"/>
      <c r="BFL536" s="135"/>
      <c r="BFM536" s="135"/>
      <c r="BFN536" s="135"/>
      <c r="BFO536" s="135"/>
      <c r="BFP536" s="135"/>
      <c r="BFQ536" s="135"/>
      <c r="BFR536" s="135"/>
      <c r="BFS536" s="135"/>
      <c r="BFT536" s="135"/>
      <c r="BFU536" s="135"/>
      <c r="BFV536" s="135"/>
      <c r="BFW536" s="135"/>
      <c r="BFX536" s="135"/>
      <c r="BFY536" s="135"/>
      <c r="BFZ536" s="135"/>
      <c r="BGA536" s="135"/>
      <c r="BGB536" s="135"/>
      <c r="BGC536" s="135"/>
      <c r="BGD536" s="135"/>
      <c r="BGE536" s="135"/>
      <c r="BGF536" s="135"/>
      <c r="BGG536" s="135"/>
      <c r="BGH536" s="135"/>
      <c r="BGI536" s="135"/>
      <c r="BGJ536" s="135"/>
      <c r="BGK536" s="135"/>
      <c r="BGL536" s="135"/>
      <c r="BGM536" s="135"/>
      <c r="BGN536" s="135"/>
      <c r="BGO536" s="135"/>
      <c r="BGP536" s="135"/>
      <c r="BGQ536" s="135"/>
      <c r="BGR536" s="135"/>
      <c r="BGS536" s="135"/>
      <c r="BGT536" s="135"/>
      <c r="BGU536" s="135"/>
      <c r="BGV536" s="135"/>
      <c r="BGW536" s="135"/>
      <c r="BGX536" s="135"/>
      <c r="BGY536" s="135"/>
      <c r="BGZ536" s="135"/>
      <c r="BHA536" s="135"/>
      <c r="BHB536" s="135"/>
      <c r="BHC536" s="135"/>
      <c r="BHD536" s="135"/>
      <c r="BHE536" s="135"/>
      <c r="BHF536" s="135"/>
      <c r="BHG536" s="135"/>
      <c r="BHH536" s="135"/>
      <c r="BHI536" s="135"/>
      <c r="BHJ536" s="135"/>
      <c r="BHK536" s="135"/>
      <c r="BHL536" s="135"/>
      <c r="BHM536" s="135"/>
      <c r="BHN536" s="135"/>
      <c r="BHO536" s="135"/>
      <c r="BHP536" s="135"/>
      <c r="BHQ536" s="135"/>
      <c r="BHR536" s="135"/>
      <c r="BHS536" s="135"/>
      <c r="BHT536" s="135"/>
      <c r="BHU536" s="135"/>
      <c r="BHV536" s="135"/>
      <c r="BHW536" s="135"/>
      <c r="BHX536" s="135"/>
      <c r="BHY536" s="135"/>
      <c r="BHZ536" s="135"/>
      <c r="BIA536" s="135"/>
      <c r="BIB536" s="135"/>
      <c r="BIC536" s="135"/>
      <c r="BID536" s="135"/>
      <c r="BIE536" s="135"/>
      <c r="BIF536" s="135"/>
      <c r="BIG536" s="135"/>
      <c r="BIH536" s="135"/>
      <c r="BII536" s="135"/>
      <c r="BIJ536" s="135"/>
      <c r="BIK536" s="135"/>
      <c r="BIL536" s="135"/>
      <c r="BIM536" s="135"/>
      <c r="BIN536" s="135"/>
      <c r="BIO536" s="135"/>
      <c r="BIP536" s="135"/>
      <c r="BIQ536" s="135"/>
      <c r="BIR536" s="135"/>
      <c r="BIS536" s="135"/>
      <c r="BIT536" s="135"/>
      <c r="BIU536" s="135"/>
      <c r="BIV536" s="135"/>
      <c r="BIW536" s="135"/>
      <c r="BIX536" s="135"/>
      <c r="BIY536" s="135"/>
      <c r="BIZ536" s="135"/>
      <c r="BJA536" s="135"/>
      <c r="BJB536" s="135"/>
      <c r="BJC536" s="135"/>
      <c r="BJD536" s="135"/>
      <c r="BJE536" s="135"/>
      <c r="BJF536" s="135"/>
      <c r="BJG536" s="135"/>
      <c r="BJH536" s="135"/>
      <c r="BJI536" s="135"/>
      <c r="BJJ536" s="135"/>
      <c r="BJK536" s="135"/>
      <c r="BJL536" s="135"/>
      <c r="BJM536" s="135"/>
      <c r="BJN536" s="135"/>
      <c r="BJO536" s="135"/>
      <c r="BJP536" s="135"/>
      <c r="BJQ536" s="135"/>
      <c r="BJR536" s="135"/>
      <c r="BJS536" s="135"/>
      <c r="BJT536" s="135"/>
      <c r="BJU536" s="135"/>
      <c r="BJV536" s="135"/>
      <c r="BJW536" s="135"/>
      <c r="BJX536" s="135"/>
      <c r="BJY536" s="135"/>
      <c r="BJZ536" s="135"/>
      <c r="BKA536" s="135"/>
      <c r="BKB536" s="135"/>
      <c r="BKC536" s="135"/>
      <c r="BKD536" s="135"/>
      <c r="BKE536" s="135"/>
      <c r="BKF536" s="135"/>
      <c r="BKG536" s="135"/>
      <c r="BKH536" s="135"/>
      <c r="BKI536" s="135"/>
      <c r="BKJ536" s="135"/>
      <c r="BKK536" s="135"/>
      <c r="BKL536" s="135"/>
      <c r="BKM536" s="135"/>
      <c r="BKN536" s="135"/>
      <c r="BKO536" s="135"/>
      <c r="BKP536" s="135"/>
      <c r="BKQ536" s="135"/>
      <c r="BKR536" s="135"/>
      <c r="BKS536" s="135"/>
      <c r="BKT536" s="135"/>
      <c r="BKU536" s="135"/>
      <c r="BKV536" s="135"/>
      <c r="BKW536" s="135"/>
      <c r="BKX536" s="135"/>
      <c r="BKY536" s="135"/>
      <c r="BKZ536" s="135"/>
      <c r="BLA536" s="135"/>
      <c r="BLB536" s="135"/>
      <c r="BLC536" s="135"/>
      <c r="BLD536" s="135"/>
      <c r="BLE536" s="135"/>
      <c r="BLF536" s="135"/>
      <c r="BLG536" s="135"/>
      <c r="BLH536" s="135"/>
      <c r="BLI536" s="135"/>
      <c r="BLJ536" s="135"/>
      <c r="BLK536" s="135"/>
      <c r="BLL536" s="135"/>
      <c r="BLM536" s="135"/>
      <c r="BLN536" s="135"/>
      <c r="BLO536" s="135"/>
      <c r="BLP536" s="135"/>
      <c r="BLQ536" s="135"/>
      <c r="BLR536" s="135"/>
      <c r="BLS536" s="135"/>
      <c r="BLT536" s="135"/>
      <c r="BLU536" s="135"/>
      <c r="BLV536" s="135"/>
      <c r="BLW536" s="135"/>
      <c r="BLX536" s="135"/>
      <c r="BLY536" s="135"/>
      <c r="BLZ536" s="135"/>
      <c r="BMA536" s="135"/>
      <c r="BMB536" s="135"/>
      <c r="BMC536" s="135"/>
      <c r="BMD536" s="135"/>
      <c r="BME536" s="135"/>
      <c r="BMF536" s="135"/>
      <c r="BMG536" s="135"/>
      <c r="BMH536" s="135"/>
      <c r="BMI536" s="135"/>
      <c r="BMJ536" s="135"/>
      <c r="BMK536" s="135"/>
      <c r="BML536" s="135"/>
      <c r="BMM536" s="135"/>
      <c r="BMN536" s="135"/>
      <c r="BMO536" s="135"/>
      <c r="BMP536" s="135"/>
      <c r="BMQ536" s="135"/>
      <c r="BMR536" s="135"/>
      <c r="BMS536" s="135"/>
      <c r="BMT536" s="135"/>
      <c r="BMU536" s="135"/>
      <c r="BMV536" s="135"/>
      <c r="BMW536" s="135"/>
      <c r="BMX536" s="135"/>
      <c r="BMY536" s="135"/>
      <c r="BMZ536" s="135"/>
      <c r="BNA536" s="135"/>
      <c r="BNB536" s="135"/>
      <c r="BNC536" s="135"/>
      <c r="BND536" s="135"/>
      <c r="BNE536" s="135"/>
      <c r="BNF536" s="135"/>
      <c r="BNG536" s="135"/>
      <c r="BNH536" s="135"/>
      <c r="BNI536" s="135"/>
      <c r="BNJ536" s="135"/>
      <c r="BNK536" s="135"/>
      <c r="BNL536" s="135"/>
      <c r="BNM536" s="135"/>
      <c r="BNN536" s="135"/>
      <c r="BNO536" s="135"/>
      <c r="BNP536" s="135"/>
      <c r="BNQ536" s="135"/>
      <c r="BNR536" s="135"/>
      <c r="BNS536" s="135"/>
      <c r="BNT536" s="135"/>
      <c r="BNU536" s="135"/>
      <c r="BNV536" s="135"/>
      <c r="BNW536" s="135"/>
      <c r="BNX536" s="135"/>
      <c r="BNY536" s="135"/>
      <c r="BNZ536" s="135"/>
      <c r="BOA536" s="135"/>
      <c r="BOB536" s="135"/>
      <c r="BOC536" s="135"/>
      <c r="BOD536" s="135"/>
      <c r="BOE536" s="135"/>
      <c r="BOF536" s="135"/>
      <c r="BOG536" s="135"/>
      <c r="BOH536" s="135"/>
      <c r="BOI536" s="135"/>
      <c r="BOJ536" s="135"/>
      <c r="BOK536" s="135"/>
      <c r="BOL536" s="135"/>
      <c r="BOM536" s="135"/>
      <c r="BON536" s="135"/>
      <c r="BOO536" s="135"/>
      <c r="BOP536" s="135"/>
      <c r="BOQ536" s="135"/>
      <c r="BOR536" s="135"/>
      <c r="BOS536" s="135"/>
      <c r="BOT536" s="135"/>
      <c r="BOU536" s="135"/>
      <c r="BOV536" s="135"/>
      <c r="BOW536" s="135"/>
      <c r="BOX536" s="135"/>
      <c r="BOY536" s="135"/>
      <c r="BOZ536" s="135"/>
      <c r="BPA536" s="135"/>
      <c r="BPB536" s="135"/>
      <c r="BPC536" s="135"/>
      <c r="BPD536" s="135"/>
      <c r="BPE536" s="135"/>
      <c r="BPF536" s="135"/>
      <c r="BPG536" s="135"/>
      <c r="BPH536" s="135"/>
      <c r="BPI536" s="135"/>
      <c r="BPJ536" s="135"/>
      <c r="BPK536" s="135"/>
      <c r="BPL536" s="135"/>
      <c r="BPM536" s="135"/>
      <c r="BPN536" s="135"/>
      <c r="BPO536" s="135"/>
      <c r="BPP536" s="135"/>
      <c r="BPQ536" s="135"/>
      <c r="BPR536" s="135"/>
      <c r="BPS536" s="135"/>
      <c r="BPT536" s="135"/>
      <c r="BPU536" s="135"/>
      <c r="BPV536" s="135"/>
      <c r="BPW536" s="135"/>
      <c r="BPX536" s="135"/>
      <c r="BPY536" s="135"/>
      <c r="BPZ536" s="135"/>
      <c r="BQA536" s="135"/>
      <c r="BQB536" s="135"/>
      <c r="BQC536" s="135"/>
      <c r="BQD536" s="135"/>
      <c r="BQE536" s="135"/>
      <c r="BQF536" s="135"/>
      <c r="BQG536" s="135"/>
      <c r="BQH536" s="135"/>
      <c r="BQI536" s="135"/>
      <c r="BQJ536" s="135"/>
      <c r="BQK536" s="135"/>
      <c r="BQL536" s="135"/>
      <c r="BQM536" s="135"/>
      <c r="BQN536" s="135"/>
      <c r="BQO536" s="135"/>
      <c r="BQP536" s="135"/>
      <c r="BQQ536" s="135"/>
      <c r="BQR536" s="135"/>
      <c r="BQS536" s="135"/>
      <c r="BQT536" s="135"/>
      <c r="BQU536" s="135"/>
      <c r="BQV536" s="135"/>
      <c r="BQW536" s="135"/>
      <c r="BQX536" s="135"/>
      <c r="BQY536" s="135"/>
      <c r="BQZ536" s="135"/>
      <c r="BRA536" s="135"/>
      <c r="BRB536" s="135"/>
      <c r="BRC536" s="135"/>
      <c r="BRD536" s="135"/>
      <c r="BRE536" s="135"/>
      <c r="BRF536" s="135"/>
      <c r="BRG536" s="135"/>
      <c r="BRH536" s="135"/>
      <c r="BRI536" s="135"/>
      <c r="BRJ536" s="135"/>
      <c r="BRK536" s="135"/>
      <c r="BRL536" s="135"/>
      <c r="BRM536" s="135"/>
      <c r="BRN536" s="135"/>
      <c r="BRO536" s="135"/>
      <c r="BRP536" s="135"/>
      <c r="BRQ536" s="135"/>
      <c r="BRR536" s="135"/>
      <c r="BRS536" s="135"/>
      <c r="BRT536" s="135"/>
      <c r="BRU536" s="135"/>
      <c r="BRV536" s="135"/>
      <c r="BRW536" s="135"/>
      <c r="BRX536" s="135"/>
      <c r="BRY536" s="135"/>
      <c r="BRZ536" s="135"/>
      <c r="BSA536" s="135"/>
      <c r="BSB536" s="135"/>
      <c r="BSC536" s="135"/>
      <c r="BSD536" s="135"/>
      <c r="BSE536" s="135"/>
      <c r="BSF536" s="135"/>
      <c r="BSG536" s="135"/>
      <c r="BSH536" s="135"/>
      <c r="BSI536" s="135"/>
      <c r="BSJ536" s="135"/>
      <c r="BSK536" s="135"/>
      <c r="BSL536" s="135"/>
      <c r="BSM536" s="135"/>
      <c r="BSN536" s="135"/>
      <c r="BSO536" s="135"/>
      <c r="BSP536" s="135"/>
      <c r="BSQ536" s="135"/>
      <c r="BSR536" s="135"/>
      <c r="BSS536" s="135"/>
      <c r="BST536" s="135"/>
      <c r="BSU536" s="135"/>
      <c r="BSV536" s="135"/>
      <c r="BSW536" s="135"/>
      <c r="BSX536" s="135"/>
      <c r="BSY536" s="135"/>
      <c r="BSZ536" s="135"/>
      <c r="BTA536" s="135"/>
      <c r="BTB536" s="135"/>
      <c r="BTC536" s="135"/>
      <c r="BTD536" s="135"/>
      <c r="BTE536" s="135"/>
      <c r="BTF536" s="135"/>
      <c r="BTG536" s="135"/>
      <c r="BTH536" s="135"/>
      <c r="BTI536" s="135"/>
      <c r="BTJ536" s="135"/>
      <c r="BTK536" s="135"/>
      <c r="BTL536" s="135"/>
      <c r="BTM536" s="135"/>
      <c r="BTN536" s="135"/>
      <c r="BTO536" s="135"/>
      <c r="BTP536" s="135"/>
      <c r="BTQ536" s="135"/>
      <c r="BTR536" s="135"/>
      <c r="BTS536" s="135"/>
      <c r="BTT536" s="135"/>
      <c r="BTU536" s="135"/>
      <c r="BTV536" s="135"/>
      <c r="BTW536" s="135"/>
      <c r="BTX536" s="135"/>
      <c r="BTY536" s="135"/>
      <c r="BTZ536" s="135"/>
      <c r="BUA536" s="135"/>
      <c r="BUB536" s="135"/>
      <c r="BUC536" s="135"/>
      <c r="BUD536" s="135"/>
      <c r="BUE536" s="135"/>
      <c r="BUF536" s="135"/>
      <c r="BUG536" s="135"/>
      <c r="BUH536" s="135"/>
      <c r="BUI536" s="135"/>
      <c r="BUJ536" s="135"/>
      <c r="BUK536" s="135"/>
      <c r="BUL536" s="135"/>
      <c r="BUM536" s="135"/>
      <c r="BUN536" s="135"/>
      <c r="BUO536" s="135"/>
      <c r="BUP536" s="135"/>
      <c r="BUQ536" s="135"/>
      <c r="BUR536" s="135"/>
      <c r="BUS536" s="135"/>
      <c r="BUT536" s="135"/>
      <c r="BUU536" s="135"/>
      <c r="BUV536" s="135"/>
      <c r="BUW536" s="135"/>
      <c r="BUX536" s="135"/>
      <c r="BUY536" s="135"/>
      <c r="BUZ536" s="135"/>
      <c r="BVA536" s="135"/>
      <c r="BVB536" s="135"/>
      <c r="BVC536" s="135"/>
      <c r="BVD536" s="135"/>
      <c r="BVE536" s="135"/>
      <c r="BVF536" s="135"/>
      <c r="BVG536" s="135"/>
      <c r="BVH536" s="135"/>
      <c r="BVI536" s="135"/>
      <c r="BVJ536" s="135"/>
      <c r="BVK536" s="135"/>
      <c r="BVL536" s="135"/>
      <c r="BVM536" s="135"/>
      <c r="BVN536" s="135"/>
      <c r="BVO536" s="135"/>
      <c r="BVP536" s="135"/>
      <c r="BVQ536" s="135"/>
      <c r="BVR536" s="135"/>
      <c r="BVS536" s="135"/>
      <c r="BVT536" s="135"/>
      <c r="BVU536" s="135"/>
      <c r="BVV536" s="135"/>
      <c r="BVW536" s="135"/>
      <c r="BVX536" s="135"/>
      <c r="BVY536" s="135"/>
      <c r="BVZ536" s="135"/>
      <c r="BWA536" s="135"/>
      <c r="BWB536" s="135"/>
      <c r="BWC536" s="135"/>
      <c r="BWD536" s="135"/>
      <c r="BWE536" s="135"/>
      <c r="BWF536" s="135"/>
      <c r="BWG536" s="135"/>
      <c r="BWH536" s="135"/>
      <c r="BWI536" s="135"/>
      <c r="BWJ536" s="135"/>
      <c r="BWK536" s="135"/>
      <c r="BWL536" s="135"/>
      <c r="BWM536" s="135"/>
      <c r="BWN536" s="135"/>
      <c r="BWO536" s="135"/>
      <c r="BWP536" s="135"/>
      <c r="BWQ536" s="135"/>
      <c r="BWR536" s="135"/>
      <c r="BWS536" s="135"/>
      <c r="BWT536" s="135"/>
      <c r="BWU536" s="135"/>
      <c r="BWV536" s="135"/>
      <c r="BWW536" s="135"/>
      <c r="BWX536" s="135"/>
      <c r="BWY536" s="135"/>
      <c r="BWZ536" s="135"/>
      <c r="BXA536" s="135"/>
      <c r="BXB536" s="135"/>
      <c r="BXC536" s="135"/>
      <c r="BXD536" s="135"/>
      <c r="BXE536" s="135"/>
      <c r="BXF536" s="135"/>
      <c r="BXG536" s="135"/>
      <c r="BXH536" s="135"/>
      <c r="BXI536" s="135"/>
      <c r="BXJ536" s="135"/>
      <c r="BXK536" s="135"/>
      <c r="BXL536" s="135"/>
      <c r="BXM536" s="135"/>
      <c r="BXN536" s="135"/>
      <c r="BXO536" s="135"/>
      <c r="BXP536" s="135"/>
      <c r="BXQ536" s="135"/>
      <c r="BXR536" s="135"/>
      <c r="BXS536" s="135"/>
      <c r="BXT536" s="135"/>
      <c r="BXU536" s="135"/>
      <c r="BXV536" s="135"/>
      <c r="BXW536" s="135"/>
      <c r="BXX536" s="135"/>
      <c r="BXY536" s="135"/>
      <c r="BXZ536" s="135"/>
      <c r="BYA536" s="135"/>
      <c r="BYB536" s="135"/>
      <c r="BYC536" s="135"/>
      <c r="BYD536" s="135"/>
      <c r="BYE536" s="135"/>
      <c r="BYF536" s="135"/>
      <c r="BYG536" s="135"/>
      <c r="BYH536" s="135"/>
      <c r="BYI536" s="135"/>
      <c r="BYJ536" s="135"/>
      <c r="BYK536" s="135"/>
      <c r="BYL536" s="135"/>
      <c r="BYM536" s="135"/>
      <c r="BYN536" s="135"/>
      <c r="BYO536" s="135"/>
      <c r="BYP536" s="135"/>
      <c r="BYQ536" s="135"/>
      <c r="BYR536" s="135"/>
      <c r="BYS536" s="135"/>
      <c r="BYT536" s="135"/>
      <c r="BYU536" s="135"/>
      <c r="BYV536" s="135"/>
      <c r="BYW536" s="135"/>
      <c r="BYX536" s="135"/>
      <c r="BYY536" s="135"/>
      <c r="BYZ536" s="135"/>
      <c r="BZA536" s="135"/>
      <c r="BZB536" s="135"/>
      <c r="BZC536" s="135"/>
      <c r="BZD536" s="135"/>
      <c r="BZE536" s="135"/>
      <c r="BZF536" s="135"/>
      <c r="BZG536" s="135"/>
      <c r="BZH536" s="135"/>
      <c r="BZI536" s="135"/>
      <c r="BZJ536" s="135"/>
      <c r="BZK536" s="135"/>
      <c r="BZL536" s="135"/>
      <c r="BZM536" s="135"/>
      <c r="BZN536" s="135"/>
      <c r="BZO536" s="135"/>
      <c r="BZP536" s="135"/>
      <c r="BZQ536" s="135"/>
      <c r="BZR536" s="135"/>
      <c r="BZS536" s="135"/>
      <c r="BZT536" s="135"/>
      <c r="BZU536" s="135"/>
      <c r="BZV536" s="135"/>
      <c r="BZW536" s="135"/>
      <c r="BZX536" s="135"/>
      <c r="BZY536" s="135"/>
      <c r="BZZ536" s="135"/>
      <c r="CAA536" s="135"/>
      <c r="CAB536" s="135"/>
      <c r="CAC536" s="135"/>
      <c r="CAD536" s="135"/>
      <c r="CAE536" s="135"/>
      <c r="CAF536" s="135"/>
      <c r="CAG536" s="135"/>
      <c r="CAH536" s="135"/>
      <c r="CAI536" s="135"/>
      <c r="CAJ536" s="135"/>
      <c r="CAK536" s="135"/>
      <c r="CAL536" s="135"/>
      <c r="CAM536" s="135"/>
      <c r="CAN536" s="135"/>
      <c r="CAO536" s="135"/>
      <c r="CAP536" s="135"/>
      <c r="CAQ536" s="135"/>
      <c r="CAR536" s="135"/>
      <c r="CAS536" s="135"/>
      <c r="CAT536" s="135"/>
      <c r="CAU536" s="135"/>
      <c r="CAV536" s="135"/>
      <c r="CAW536" s="135"/>
      <c r="CAX536" s="135"/>
      <c r="CAY536" s="135"/>
      <c r="CAZ536" s="135"/>
      <c r="CBA536" s="135"/>
      <c r="CBB536" s="135"/>
      <c r="CBC536" s="135"/>
      <c r="CBD536" s="135"/>
      <c r="CBE536" s="135"/>
      <c r="CBF536" s="135"/>
      <c r="CBG536" s="135"/>
      <c r="CBH536" s="135"/>
      <c r="CBI536" s="135"/>
      <c r="CBJ536" s="135"/>
      <c r="CBK536" s="135"/>
      <c r="CBL536" s="135"/>
      <c r="CBM536" s="135"/>
      <c r="CBN536" s="135"/>
      <c r="CBO536" s="135"/>
      <c r="CBP536" s="135"/>
      <c r="CBQ536" s="135"/>
      <c r="CBR536" s="135"/>
      <c r="CBS536" s="135"/>
      <c r="CBT536" s="135"/>
      <c r="CBU536" s="135"/>
      <c r="CBV536" s="135"/>
      <c r="CBW536" s="135"/>
      <c r="CBX536" s="135"/>
      <c r="CBY536" s="135"/>
      <c r="CBZ536" s="135"/>
      <c r="CCA536" s="135"/>
      <c r="CCB536" s="135"/>
      <c r="CCC536" s="135"/>
      <c r="CCD536" s="135"/>
      <c r="CCE536" s="135"/>
      <c r="CCF536" s="135"/>
      <c r="CCG536" s="135"/>
      <c r="CCH536" s="135"/>
      <c r="CCI536" s="135"/>
      <c r="CCJ536" s="135"/>
      <c r="CCK536" s="135"/>
      <c r="CCL536" s="135"/>
      <c r="CCM536" s="135"/>
      <c r="CCN536" s="135"/>
      <c r="CCO536" s="135"/>
      <c r="CCP536" s="135"/>
      <c r="CCQ536" s="135"/>
      <c r="CCR536" s="135"/>
      <c r="CCS536" s="135"/>
      <c r="CCT536" s="135"/>
      <c r="CCU536" s="135"/>
      <c r="CCV536" s="135"/>
      <c r="CCW536" s="135"/>
      <c r="CCX536" s="135"/>
      <c r="CCY536" s="135"/>
      <c r="CCZ536" s="135"/>
      <c r="CDA536" s="135"/>
      <c r="CDB536" s="135"/>
      <c r="CDC536" s="135"/>
      <c r="CDD536" s="135"/>
      <c r="CDE536" s="135"/>
      <c r="CDF536" s="135"/>
      <c r="CDG536" s="135"/>
      <c r="CDH536" s="135"/>
      <c r="CDI536" s="135"/>
      <c r="CDJ536" s="135"/>
      <c r="CDK536" s="135"/>
      <c r="CDL536" s="135"/>
      <c r="CDM536" s="135"/>
      <c r="CDN536" s="135"/>
      <c r="CDO536" s="135"/>
      <c r="CDP536" s="135"/>
      <c r="CDQ536" s="135"/>
      <c r="CDR536" s="135"/>
      <c r="CDS536" s="135"/>
      <c r="CDT536" s="135"/>
      <c r="CDU536" s="135"/>
      <c r="CDV536" s="135"/>
      <c r="CDW536" s="135"/>
      <c r="CDX536" s="135"/>
      <c r="CDY536" s="135"/>
      <c r="CDZ536" s="135"/>
      <c r="CEA536" s="135"/>
      <c r="CEB536" s="135"/>
      <c r="CEC536" s="135"/>
      <c r="CED536" s="135"/>
      <c r="CEE536" s="135"/>
      <c r="CEF536" s="135"/>
      <c r="CEG536" s="135"/>
      <c r="CEH536" s="135"/>
      <c r="CEI536" s="135"/>
      <c r="CEJ536" s="135"/>
      <c r="CEK536" s="135"/>
      <c r="CEL536" s="135"/>
      <c r="CEM536" s="135"/>
      <c r="CEN536" s="135"/>
      <c r="CEO536" s="135"/>
      <c r="CEP536" s="135"/>
      <c r="CEQ536" s="135"/>
      <c r="CER536" s="135"/>
      <c r="CES536" s="135"/>
      <c r="CET536" s="135"/>
      <c r="CEU536" s="135"/>
      <c r="CEV536" s="135"/>
      <c r="CEW536" s="135"/>
      <c r="CEX536" s="135"/>
      <c r="CEY536" s="135"/>
      <c r="CEZ536" s="135"/>
      <c r="CFA536" s="135"/>
      <c r="CFB536" s="135"/>
      <c r="CFC536" s="135"/>
      <c r="CFD536" s="135"/>
      <c r="CFE536" s="135"/>
      <c r="CFF536" s="135"/>
      <c r="CFG536" s="135"/>
      <c r="CFH536" s="135"/>
      <c r="CFI536" s="135"/>
      <c r="CFJ536" s="135"/>
      <c r="CFK536" s="135"/>
      <c r="CFL536" s="135"/>
      <c r="CFM536" s="135"/>
      <c r="CFN536" s="135"/>
      <c r="CFO536" s="135"/>
      <c r="CFP536" s="135"/>
      <c r="CFQ536" s="135"/>
      <c r="CFR536" s="135"/>
      <c r="CFS536" s="135"/>
      <c r="CFT536" s="135"/>
      <c r="CFU536" s="135"/>
      <c r="CFV536" s="135"/>
      <c r="CFW536" s="135"/>
      <c r="CFX536" s="135"/>
      <c r="CFY536" s="135"/>
      <c r="CFZ536" s="135"/>
      <c r="CGA536" s="135"/>
      <c r="CGB536" s="135"/>
      <c r="CGC536" s="135"/>
      <c r="CGD536" s="135"/>
      <c r="CGE536" s="135"/>
      <c r="CGF536" s="135"/>
      <c r="CGG536" s="135"/>
      <c r="CGH536" s="135"/>
      <c r="CGI536" s="135"/>
      <c r="CGJ536" s="135"/>
      <c r="CGK536" s="135"/>
      <c r="CGL536" s="135"/>
      <c r="CGM536" s="135"/>
      <c r="CGN536" s="135"/>
      <c r="CGO536" s="135"/>
      <c r="CGP536" s="135"/>
      <c r="CGQ536" s="135"/>
      <c r="CGR536" s="135"/>
      <c r="CGS536" s="135"/>
      <c r="CGT536" s="135"/>
      <c r="CGU536" s="135"/>
      <c r="CGV536" s="135"/>
      <c r="CGW536" s="135"/>
      <c r="CGX536" s="135"/>
      <c r="CGY536" s="135"/>
      <c r="CGZ536" s="135"/>
      <c r="CHA536" s="135"/>
      <c r="CHB536" s="135"/>
      <c r="CHC536" s="135"/>
      <c r="CHD536" s="135"/>
      <c r="CHE536" s="135"/>
      <c r="CHF536" s="135"/>
      <c r="CHG536" s="135"/>
      <c r="CHH536" s="135"/>
      <c r="CHI536" s="135"/>
      <c r="CHJ536" s="135"/>
      <c r="CHK536" s="135"/>
      <c r="CHL536" s="135"/>
      <c r="CHM536" s="135"/>
      <c r="CHN536" s="135"/>
      <c r="CHO536" s="135"/>
      <c r="CHP536" s="135"/>
      <c r="CHQ536" s="135"/>
      <c r="CHR536" s="135"/>
      <c r="CHS536" s="135"/>
      <c r="CHT536" s="135"/>
      <c r="CHU536" s="135"/>
      <c r="CHV536" s="135"/>
      <c r="CHW536" s="135"/>
      <c r="CHX536" s="135"/>
      <c r="CHY536" s="135"/>
      <c r="CHZ536" s="135"/>
      <c r="CIA536" s="135"/>
      <c r="CIB536" s="135"/>
      <c r="CIC536" s="135"/>
      <c r="CID536" s="135"/>
      <c r="CIE536" s="135"/>
      <c r="CIF536" s="135"/>
      <c r="CIG536" s="135"/>
      <c r="CIH536" s="135"/>
      <c r="CII536" s="135"/>
      <c r="CIJ536" s="135"/>
      <c r="CIK536" s="135"/>
      <c r="CIL536" s="135"/>
      <c r="CIM536" s="135"/>
      <c r="CIN536" s="135"/>
      <c r="CIO536" s="135"/>
      <c r="CIP536" s="135"/>
      <c r="CIQ536" s="135"/>
      <c r="CIR536" s="135"/>
      <c r="CIS536" s="135"/>
      <c r="CIT536" s="135"/>
      <c r="CIU536" s="135"/>
      <c r="CIV536" s="135"/>
      <c r="CIW536" s="135"/>
      <c r="CIX536" s="135"/>
      <c r="CIY536" s="135"/>
      <c r="CIZ536" s="135"/>
      <c r="CJA536" s="135"/>
      <c r="CJB536" s="135"/>
      <c r="CJC536" s="135"/>
      <c r="CJD536" s="135"/>
      <c r="CJE536" s="135"/>
      <c r="CJF536" s="135"/>
      <c r="CJG536" s="135"/>
      <c r="CJH536" s="135"/>
      <c r="CJI536" s="135"/>
      <c r="CJJ536" s="135"/>
      <c r="CJK536" s="135"/>
      <c r="CJL536" s="135"/>
      <c r="CJM536" s="135"/>
      <c r="CJN536" s="135"/>
      <c r="CJO536" s="135"/>
      <c r="CJP536" s="135"/>
      <c r="CJQ536" s="135"/>
      <c r="CJR536" s="135"/>
      <c r="CJS536" s="135"/>
      <c r="CJT536" s="135"/>
      <c r="CJU536" s="135"/>
      <c r="CJV536" s="135"/>
      <c r="CJW536" s="135"/>
      <c r="CJX536" s="135"/>
      <c r="CJY536" s="135"/>
      <c r="CJZ536" s="135"/>
      <c r="CKA536" s="135"/>
      <c r="CKB536" s="135"/>
      <c r="CKC536" s="135"/>
      <c r="CKD536" s="135"/>
      <c r="CKE536" s="135"/>
      <c r="CKF536" s="135"/>
      <c r="CKG536" s="135"/>
      <c r="CKH536" s="135"/>
      <c r="CKI536" s="135"/>
      <c r="CKJ536" s="135"/>
      <c r="CKK536" s="135"/>
      <c r="CKL536" s="135"/>
      <c r="CKM536" s="135"/>
      <c r="CKN536" s="135"/>
      <c r="CKO536" s="135"/>
      <c r="CKP536" s="135"/>
      <c r="CKQ536" s="135"/>
      <c r="CKR536" s="135"/>
      <c r="CKS536" s="135"/>
      <c r="CKT536" s="135"/>
      <c r="CKU536" s="135"/>
      <c r="CKV536" s="135"/>
      <c r="CKW536" s="135"/>
      <c r="CKX536" s="135"/>
      <c r="CKY536" s="135"/>
      <c r="CKZ536" s="135"/>
      <c r="CLA536" s="135"/>
      <c r="CLB536" s="135"/>
      <c r="CLC536" s="135"/>
      <c r="CLD536" s="135"/>
      <c r="CLE536" s="135"/>
      <c r="CLF536" s="135"/>
      <c r="CLG536" s="135"/>
      <c r="CLH536" s="135"/>
      <c r="CLI536" s="135"/>
      <c r="CLJ536" s="135"/>
      <c r="CLK536" s="135"/>
      <c r="CLL536" s="135"/>
      <c r="CLM536" s="135"/>
      <c r="CLN536" s="135"/>
      <c r="CLO536" s="135"/>
      <c r="CLP536" s="135"/>
      <c r="CLQ536" s="135"/>
      <c r="CLR536" s="135"/>
      <c r="CLS536" s="135"/>
      <c r="CLT536" s="135"/>
      <c r="CLU536" s="135"/>
      <c r="CLV536" s="135"/>
      <c r="CLW536" s="135"/>
      <c r="CLX536" s="135"/>
      <c r="CLY536" s="135"/>
      <c r="CLZ536" s="135"/>
      <c r="CMA536" s="135"/>
      <c r="CMB536" s="135"/>
      <c r="CMC536" s="135"/>
      <c r="CMD536" s="135"/>
      <c r="CME536" s="135"/>
      <c r="CMF536" s="135"/>
      <c r="CMG536" s="135"/>
      <c r="CMH536" s="135"/>
      <c r="CMI536" s="135"/>
      <c r="CMJ536" s="135"/>
      <c r="CMK536" s="135"/>
      <c r="CML536" s="135"/>
      <c r="CMM536" s="135"/>
      <c r="CMN536" s="135"/>
      <c r="CMO536" s="135"/>
      <c r="CMP536" s="135"/>
      <c r="CMQ536" s="135"/>
      <c r="CMR536" s="135"/>
      <c r="CMS536" s="135"/>
      <c r="CMT536" s="135"/>
      <c r="CMU536" s="135"/>
      <c r="CMV536" s="135"/>
      <c r="CMW536" s="135"/>
      <c r="CMX536" s="135"/>
      <c r="CMY536" s="135"/>
      <c r="CMZ536" s="135"/>
      <c r="CNA536" s="135"/>
      <c r="CNB536" s="135"/>
      <c r="CNC536" s="135"/>
      <c r="CND536" s="135"/>
      <c r="CNE536" s="135"/>
      <c r="CNF536" s="135"/>
      <c r="CNG536" s="135"/>
      <c r="CNH536" s="135"/>
      <c r="CNI536" s="135"/>
      <c r="CNJ536" s="135"/>
      <c r="CNK536" s="135"/>
      <c r="CNL536" s="135"/>
      <c r="CNM536" s="135"/>
      <c r="CNN536" s="135"/>
      <c r="CNO536" s="135"/>
      <c r="CNP536" s="135"/>
      <c r="CNQ536" s="135"/>
      <c r="CNR536" s="135"/>
      <c r="CNS536" s="135"/>
      <c r="CNT536" s="135"/>
      <c r="CNU536" s="135"/>
      <c r="CNV536" s="135"/>
      <c r="CNW536" s="135"/>
      <c r="CNX536" s="135"/>
      <c r="CNY536" s="135"/>
      <c r="CNZ536" s="135"/>
      <c r="COA536" s="135"/>
      <c r="COB536" s="135"/>
      <c r="COC536" s="135"/>
      <c r="COD536" s="135"/>
      <c r="COE536" s="135"/>
      <c r="COF536" s="135"/>
      <c r="COG536" s="135"/>
      <c r="COH536" s="135"/>
      <c r="COI536" s="135"/>
      <c r="COJ536" s="135"/>
      <c r="COK536" s="135"/>
      <c r="COL536" s="135"/>
      <c r="COM536" s="135"/>
      <c r="CON536" s="135"/>
      <c r="COO536" s="135"/>
      <c r="COP536" s="135"/>
      <c r="COQ536" s="135"/>
      <c r="COR536" s="135"/>
      <c r="COS536" s="135"/>
      <c r="COT536" s="135"/>
      <c r="COU536" s="135"/>
      <c r="COV536" s="135"/>
      <c r="COW536" s="135"/>
      <c r="COX536" s="135"/>
      <c r="COY536" s="135"/>
      <c r="COZ536" s="135"/>
      <c r="CPA536" s="135"/>
      <c r="CPB536" s="135"/>
      <c r="CPC536" s="135"/>
      <c r="CPD536" s="135"/>
      <c r="CPE536" s="135"/>
      <c r="CPF536" s="135"/>
      <c r="CPG536" s="135"/>
      <c r="CPH536" s="135"/>
      <c r="CPI536" s="135"/>
      <c r="CPJ536" s="135"/>
      <c r="CPK536" s="135"/>
      <c r="CPL536" s="135"/>
      <c r="CPM536" s="135"/>
      <c r="CPN536" s="135"/>
      <c r="CPO536" s="135"/>
      <c r="CPP536" s="135"/>
      <c r="CPQ536" s="135"/>
      <c r="CPR536" s="135"/>
      <c r="CPS536" s="135"/>
      <c r="CPT536" s="135"/>
      <c r="CPU536" s="135"/>
      <c r="CPV536" s="135"/>
      <c r="CPW536" s="135"/>
      <c r="CPX536" s="135"/>
      <c r="CPY536" s="135"/>
      <c r="CPZ536" s="135"/>
      <c r="CQA536" s="135"/>
      <c r="CQB536" s="135"/>
      <c r="CQC536" s="135"/>
      <c r="CQD536" s="135"/>
      <c r="CQE536" s="135"/>
      <c r="CQF536" s="135"/>
      <c r="CQG536" s="135"/>
      <c r="CQH536" s="135"/>
      <c r="CQI536" s="135"/>
      <c r="CQJ536" s="135"/>
      <c r="CQK536" s="135"/>
      <c r="CQL536" s="135"/>
      <c r="CQM536" s="135"/>
      <c r="CQN536" s="135"/>
      <c r="CQO536" s="135"/>
      <c r="CQP536" s="135"/>
      <c r="CQQ536" s="135"/>
      <c r="CQR536" s="135"/>
      <c r="CQS536" s="135"/>
      <c r="CQT536" s="135"/>
      <c r="CQU536" s="135"/>
      <c r="CQV536" s="135"/>
      <c r="CQW536" s="135"/>
      <c r="CQX536" s="135"/>
      <c r="CQY536" s="135"/>
      <c r="CQZ536" s="135"/>
      <c r="CRA536" s="135"/>
      <c r="CRB536" s="135"/>
      <c r="CRC536" s="135"/>
      <c r="CRD536" s="135"/>
      <c r="CRE536" s="135"/>
      <c r="CRF536" s="135"/>
      <c r="CRG536" s="135"/>
      <c r="CRH536" s="135"/>
      <c r="CRI536" s="135"/>
      <c r="CRJ536" s="135"/>
      <c r="CRK536" s="135"/>
      <c r="CRL536" s="135"/>
      <c r="CRM536" s="135"/>
      <c r="CRN536" s="135"/>
      <c r="CRO536" s="135"/>
      <c r="CRP536" s="135"/>
      <c r="CRQ536" s="135"/>
      <c r="CRR536" s="135"/>
      <c r="CRS536" s="135"/>
      <c r="CRT536" s="135"/>
      <c r="CRU536" s="135"/>
      <c r="CRV536" s="135"/>
      <c r="CRW536" s="135"/>
      <c r="CRX536" s="135"/>
      <c r="CRY536" s="135"/>
      <c r="CRZ536" s="135"/>
      <c r="CSA536" s="135"/>
      <c r="CSB536" s="135"/>
      <c r="CSC536" s="135"/>
      <c r="CSD536" s="135"/>
      <c r="CSE536" s="135"/>
      <c r="CSF536" s="135"/>
      <c r="CSG536" s="135"/>
      <c r="CSH536" s="135"/>
      <c r="CSI536" s="135"/>
      <c r="CSJ536" s="135"/>
      <c r="CSK536" s="135"/>
      <c r="CSL536" s="135"/>
      <c r="CSM536" s="135"/>
      <c r="CSN536" s="135"/>
      <c r="CSO536" s="135"/>
      <c r="CSP536" s="135"/>
      <c r="CSQ536" s="135"/>
      <c r="CSR536" s="135"/>
      <c r="CSS536" s="135"/>
      <c r="CST536" s="135"/>
      <c r="CSU536" s="135"/>
      <c r="CSV536" s="135"/>
      <c r="CSW536" s="135"/>
      <c r="CSX536" s="135"/>
      <c r="CSY536" s="135"/>
      <c r="CSZ536" s="135"/>
      <c r="CTA536" s="135"/>
      <c r="CTB536" s="135"/>
      <c r="CTC536" s="135"/>
      <c r="CTD536" s="135"/>
      <c r="CTE536" s="135"/>
      <c r="CTF536" s="135"/>
      <c r="CTG536" s="135"/>
      <c r="CTH536" s="135"/>
      <c r="CTI536" s="135"/>
      <c r="CTJ536" s="135"/>
      <c r="CTK536" s="135"/>
      <c r="CTL536" s="135"/>
      <c r="CTM536" s="135"/>
      <c r="CTN536" s="135"/>
      <c r="CTO536" s="135"/>
      <c r="CTP536" s="135"/>
      <c r="CTQ536" s="135"/>
      <c r="CTR536" s="135"/>
      <c r="CTS536" s="135"/>
      <c r="CTT536" s="135"/>
      <c r="CTU536" s="135"/>
      <c r="CTV536" s="135"/>
      <c r="CTW536" s="135"/>
      <c r="CTX536" s="135"/>
      <c r="CTY536" s="135"/>
      <c r="CTZ536" s="135"/>
      <c r="CUA536" s="135"/>
      <c r="CUB536" s="135"/>
      <c r="CUC536" s="135"/>
      <c r="CUD536" s="135"/>
      <c r="CUE536" s="135"/>
      <c r="CUF536" s="135"/>
      <c r="CUG536" s="135"/>
      <c r="CUH536" s="135"/>
      <c r="CUI536" s="135"/>
      <c r="CUJ536" s="135"/>
      <c r="CUK536" s="135"/>
      <c r="CUL536" s="135"/>
      <c r="CUM536" s="135"/>
      <c r="CUN536" s="135"/>
      <c r="CUO536" s="135"/>
      <c r="CUP536" s="135"/>
      <c r="CUQ536" s="135"/>
      <c r="CUR536" s="135"/>
      <c r="CUS536" s="135"/>
      <c r="CUT536" s="135"/>
      <c r="CUU536" s="135"/>
      <c r="CUV536" s="135"/>
      <c r="CUW536" s="135"/>
      <c r="CUX536" s="135"/>
      <c r="CUY536" s="135"/>
      <c r="CUZ536" s="135"/>
      <c r="CVA536" s="135"/>
      <c r="CVB536" s="135"/>
      <c r="CVC536" s="135"/>
      <c r="CVD536" s="135"/>
      <c r="CVE536" s="135"/>
      <c r="CVF536" s="135"/>
      <c r="CVG536" s="135"/>
      <c r="CVH536" s="135"/>
      <c r="CVI536" s="135"/>
      <c r="CVJ536" s="135"/>
      <c r="CVK536" s="135"/>
      <c r="CVL536" s="135"/>
      <c r="CVM536" s="135"/>
      <c r="CVN536" s="135"/>
      <c r="CVO536" s="135"/>
      <c r="CVP536" s="135"/>
      <c r="CVQ536" s="135"/>
      <c r="CVR536" s="135"/>
      <c r="CVS536" s="135"/>
      <c r="CVT536" s="135"/>
      <c r="CVU536" s="135"/>
      <c r="CVV536" s="135"/>
      <c r="CVW536" s="135"/>
      <c r="CVX536" s="135"/>
      <c r="CVY536" s="135"/>
      <c r="CVZ536" s="135"/>
      <c r="CWA536" s="135"/>
      <c r="CWB536" s="135"/>
      <c r="CWC536" s="135"/>
      <c r="CWD536" s="135"/>
      <c r="CWE536" s="135"/>
      <c r="CWF536" s="135"/>
      <c r="CWG536" s="135"/>
      <c r="CWH536" s="135"/>
      <c r="CWI536" s="135"/>
      <c r="CWJ536" s="135"/>
      <c r="CWK536" s="135"/>
      <c r="CWL536" s="135"/>
      <c r="CWM536" s="135"/>
      <c r="CWN536" s="135"/>
      <c r="CWO536" s="135"/>
      <c r="CWP536" s="135"/>
      <c r="CWQ536" s="135"/>
      <c r="CWR536" s="135"/>
      <c r="CWS536" s="135"/>
      <c r="CWT536" s="135"/>
      <c r="CWU536" s="135"/>
      <c r="CWV536" s="135"/>
      <c r="CWW536" s="135"/>
      <c r="CWX536" s="135"/>
      <c r="CWY536" s="135"/>
      <c r="CWZ536" s="135"/>
      <c r="CXA536" s="135"/>
      <c r="CXB536" s="135"/>
      <c r="CXC536" s="135"/>
      <c r="CXD536" s="135"/>
      <c r="CXE536" s="135"/>
      <c r="CXF536" s="135"/>
      <c r="CXG536" s="135"/>
      <c r="CXH536" s="135"/>
      <c r="CXI536" s="135"/>
      <c r="CXJ536" s="135"/>
      <c r="CXK536" s="135"/>
      <c r="CXL536" s="135"/>
      <c r="CXM536" s="135"/>
      <c r="CXN536" s="135"/>
      <c r="CXO536" s="135"/>
      <c r="CXP536" s="135"/>
      <c r="CXQ536" s="135"/>
      <c r="CXR536" s="135"/>
      <c r="CXS536" s="135"/>
      <c r="CXT536" s="135"/>
      <c r="CXU536" s="135"/>
      <c r="CXV536" s="135"/>
      <c r="CXW536" s="135"/>
      <c r="CXX536" s="135"/>
      <c r="CXY536" s="135"/>
      <c r="CXZ536" s="135"/>
      <c r="CYA536" s="135"/>
      <c r="CYB536" s="135"/>
      <c r="CYC536" s="135"/>
      <c r="CYD536" s="135"/>
      <c r="CYE536" s="135"/>
      <c r="CYF536" s="135"/>
      <c r="CYG536" s="135"/>
      <c r="CYH536" s="135"/>
      <c r="CYI536" s="135"/>
      <c r="CYJ536" s="135"/>
      <c r="CYK536" s="135"/>
      <c r="CYL536" s="135"/>
      <c r="CYM536" s="135"/>
      <c r="CYN536" s="135"/>
      <c r="CYO536" s="135"/>
      <c r="CYP536" s="135"/>
      <c r="CYQ536" s="135"/>
      <c r="CYR536" s="135"/>
      <c r="CYS536" s="135"/>
      <c r="CYT536" s="135"/>
      <c r="CYU536" s="135"/>
      <c r="CYV536" s="135"/>
      <c r="CYW536" s="135"/>
      <c r="CYX536" s="135"/>
      <c r="CYY536" s="135"/>
      <c r="CYZ536" s="135"/>
      <c r="CZA536" s="135"/>
      <c r="CZB536" s="135"/>
      <c r="CZC536" s="135"/>
      <c r="CZD536" s="135"/>
      <c r="CZE536" s="135"/>
      <c r="CZF536" s="135"/>
      <c r="CZG536" s="135"/>
      <c r="CZH536" s="135"/>
      <c r="CZI536" s="135"/>
      <c r="CZJ536" s="135"/>
      <c r="CZK536" s="135"/>
      <c r="CZL536" s="135"/>
      <c r="CZM536" s="135"/>
      <c r="CZN536" s="135"/>
      <c r="CZO536" s="135"/>
      <c r="CZP536" s="135"/>
      <c r="CZQ536" s="135"/>
      <c r="CZR536" s="135"/>
      <c r="CZS536" s="135"/>
      <c r="CZT536" s="135"/>
      <c r="CZU536" s="135"/>
      <c r="CZV536" s="135"/>
      <c r="CZW536" s="135"/>
      <c r="CZX536" s="135"/>
      <c r="CZY536" s="135"/>
      <c r="CZZ536" s="135"/>
      <c r="DAA536" s="135"/>
      <c r="DAB536" s="135"/>
      <c r="DAC536" s="135"/>
      <c r="DAD536" s="135"/>
      <c r="DAE536" s="135"/>
      <c r="DAF536" s="135"/>
      <c r="DAG536" s="135"/>
      <c r="DAH536" s="135"/>
      <c r="DAI536" s="135"/>
      <c r="DAJ536" s="135"/>
      <c r="DAK536" s="135"/>
      <c r="DAL536" s="135"/>
      <c r="DAM536" s="135"/>
      <c r="DAN536" s="135"/>
      <c r="DAO536" s="135"/>
      <c r="DAP536" s="135"/>
      <c r="DAQ536" s="135"/>
      <c r="DAR536" s="135"/>
      <c r="DAS536" s="135"/>
      <c r="DAT536" s="135"/>
      <c r="DAU536" s="135"/>
      <c r="DAV536" s="135"/>
      <c r="DAW536" s="135"/>
      <c r="DAX536" s="135"/>
      <c r="DAY536" s="135"/>
      <c r="DAZ536" s="135"/>
      <c r="DBA536" s="135"/>
      <c r="DBB536" s="135"/>
      <c r="DBC536" s="135"/>
      <c r="DBD536" s="135"/>
      <c r="DBE536" s="135"/>
      <c r="DBF536" s="135"/>
      <c r="DBG536" s="135"/>
      <c r="DBH536" s="135"/>
      <c r="DBI536" s="135"/>
      <c r="DBJ536" s="135"/>
      <c r="DBK536" s="135"/>
      <c r="DBL536" s="135"/>
      <c r="DBM536" s="135"/>
      <c r="DBN536" s="135"/>
      <c r="DBO536" s="135"/>
      <c r="DBP536" s="135"/>
      <c r="DBQ536" s="135"/>
      <c r="DBR536" s="135"/>
      <c r="DBS536" s="135"/>
      <c r="DBT536" s="135"/>
      <c r="DBU536" s="135"/>
      <c r="DBV536" s="135"/>
      <c r="DBW536" s="135"/>
      <c r="DBX536" s="135"/>
      <c r="DBY536" s="135"/>
      <c r="DBZ536" s="135"/>
      <c r="DCA536" s="135"/>
      <c r="DCB536" s="135"/>
      <c r="DCC536" s="135"/>
      <c r="DCD536" s="135"/>
      <c r="DCE536" s="135"/>
      <c r="DCF536" s="135"/>
      <c r="DCG536" s="135"/>
      <c r="DCH536" s="135"/>
      <c r="DCI536" s="135"/>
      <c r="DCJ536" s="135"/>
      <c r="DCK536" s="135"/>
      <c r="DCL536" s="135"/>
      <c r="DCM536" s="135"/>
      <c r="DCN536" s="135"/>
      <c r="DCO536" s="135"/>
      <c r="DCP536" s="135"/>
      <c r="DCQ536" s="135"/>
      <c r="DCR536" s="135"/>
      <c r="DCS536" s="135"/>
      <c r="DCT536" s="135"/>
      <c r="DCU536" s="135"/>
      <c r="DCV536" s="135"/>
      <c r="DCW536" s="135"/>
      <c r="DCX536" s="135"/>
      <c r="DCY536" s="135"/>
      <c r="DCZ536" s="135"/>
      <c r="DDA536" s="135"/>
      <c r="DDB536" s="135"/>
      <c r="DDC536" s="135"/>
      <c r="DDD536" s="135"/>
      <c r="DDE536" s="135"/>
      <c r="DDF536" s="135"/>
      <c r="DDG536" s="135"/>
      <c r="DDH536" s="135"/>
      <c r="DDI536" s="135"/>
      <c r="DDJ536" s="135"/>
      <c r="DDK536" s="135"/>
      <c r="DDL536" s="135"/>
      <c r="DDM536" s="135"/>
      <c r="DDN536" s="135"/>
      <c r="DDO536" s="135"/>
      <c r="DDP536" s="135"/>
      <c r="DDQ536" s="135"/>
      <c r="DDR536" s="135"/>
      <c r="DDS536" s="135"/>
      <c r="DDT536" s="135"/>
      <c r="DDU536" s="135"/>
      <c r="DDV536" s="135"/>
      <c r="DDW536" s="135"/>
      <c r="DDX536" s="135"/>
      <c r="DDY536" s="135"/>
      <c r="DDZ536" s="135"/>
      <c r="DEA536" s="135"/>
      <c r="DEB536" s="135"/>
      <c r="DEC536" s="135"/>
      <c r="DED536" s="135"/>
      <c r="DEE536" s="135"/>
      <c r="DEF536" s="135"/>
      <c r="DEG536" s="135"/>
      <c r="DEH536" s="135"/>
      <c r="DEI536" s="135"/>
      <c r="DEJ536" s="135"/>
      <c r="DEK536" s="135"/>
      <c r="DEL536" s="135"/>
      <c r="DEM536" s="135"/>
      <c r="DEN536" s="135"/>
      <c r="DEO536" s="135"/>
      <c r="DEP536" s="135"/>
      <c r="DEQ536" s="135"/>
      <c r="DER536" s="135"/>
      <c r="DES536" s="135"/>
      <c r="DET536" s="135"/>
      <c r="DEU536" s="135"/>
      <c r="DEV536" s="135"/>
      <c r="DEW536" s="135"/>
      <c r="DEX536" s="135"/>
      <c r="DEY536" s="135"/>
      <c r="DEZ536" s="135"/>
      <c r="DFA536" s="135"/>
      <c r="DFB536" s="135"/>
      <c r="DFC536" s="135"/>
      <c r="DFD536" s="135"/>
      <c r="DFE536" s="135"/>
      <c r="DFF536" s="135"/>
      <c r="DFG536" s="135"/>
      <c r="DFH536" s="135"/>
      <c r="DFI536" s="135"/>
      <c r="DFJ536" s="135"/>
      <c r="DFK536" s="135"/>
      <c r="DFL536" s="135"/>
      <c r="DFM536" s="135"/>
      <c r="DFN536" s="135"/>
      <c r="DFO536" s="135"/>
      <c r="DFP536" s="135"/>
      <c r="DFQ536" s="135"/>
      <c r="DFR536" s="135"/>
      <c r="DFS536" s="135"/>
      <c r="DFT536" s="135"/>
      <c r="DFU536" s="135"/>
      <c r="DFV536" s="135"/>
      <c r="DFW536" s="135"/>
      <c r="DFX536" s="135"/>
      <c r="DFY536" s="135"/>
      <c r="DFZ536" s="135"/>
      <c r="DGA536" s="135"/>
      <c r="DGB536" s="135"/>
      <c r="DGC536" s="135"/>
      <c r="DGD536" s="135"/>
      <c r="DGE536" s="135"/>
      <c r="DGF536" s="135"/>
      <c r="DGG536" s="135"/>
      <c r="DGH536" s="135"/>
      <c r="DGI536" s="135"/>
      <c r="DGJ536" s="135"/>
      <c r="DGK536" s="135"/>
      <c r="DGL536" s="135"/>
      <c r="DGM536" s="135"/>
      <c r="DGN536" s="135"/>
      <c r="DGO536" s="135"/>
      <c r="DGP536" s="135"/>
      <c r="DGQ536" s="135"/>
      <c r="DGR536" s="135"/>
      <c r="DGS536" s="135"/>
      <c r="DGT536" s="135"/>
      <c r="DGU536" s="135"/>
      <c r="DGV536" s="135"/>
      <c r="DGW536" s="135"/>
      <c r="DGX536" s="135"/>
      <c r="DGY536" s="135"/>
      <c r="DGZ536" s="135"/>
      <c r="DHA536" s="135"/>
      <c r="DHB536" s="135"/>
      <c r="DHC536" s="135"/>
      <c r="DHD536" s="135"/>
      <c r="DHE536" s="135"/>
      <c r="DHF536" s="135"/>
      <c r="DHG536" s="135"/>
      <c r="DHH536" s="135"/>
      <c r="DHI536" s="135"/>
      <c r="DHJ536" s="135"/>
      <c r="DHK536" s="135"/>
      <c r="DHL536" s="135"/>
      <c r="DHM536" s="135"/>
      <c r="DHN536" s="135"/>
      <c r="DHO536" s="135"/>
      <c r="DHP536" s="135"/>
      <c r="DHQ536" s="135"/>
      <c r="DHR536" s="135"/>
      <c r="DHS536" s="135"/>
      <c r="DHT536" s="135"/>
      <c r="DHU536" s="135"/>
      <c r="DHV536" s="135"/>
      <c r="DHW536" s="135"/>
      <c r="DHX536" s="135"/>
      <c r="DHY536" s="135"/>
      <c r="DHZ536" s="135"/>
      <c r="DIA536" s="135"/>
      <c r="DIB536" s="135"/>
      <c r="DIC536" s="135"/>
      <c r="DID536" s="135"/>
      <c r="DIE536" s="135"/>
      <c r="DIF536" s="135"/>
      <c r="DIG536" s="135"/>
      <c r="DIH536" s="135"/>
      <c r="DII536" s="135"/>
      <c r="DIJ536" s="135"/>
      <c r="DIK536" s="135"/>
      <c r="DIL536" s="135"/>
      <c r="DIM536" s="135"/>
      <c r="DIN536" s="135"/>
      <c r="DIO536" s="135"/>
      <c r="DIP536" s="135"/>
      <c r="DIQ536" s="135"/>
      <c r="DIR536" s="135"/>
      <c r="DIS536" s="135"/>
      <c r="DIT536" s="135"/>
      <c r="DIU536" s="135"/>
      <c r="DIV536" s="135"/>
      <c r="DIW536" s="135"/>
      <c r="DIX536" s="135"/>
      <c r="DIY536" s="135"/>
      <c r="DIZ536" s="135"/>
      <c r="DJA536" s="135"/>
      <c r="DJB536" s="135"/>
      <c r="DJC536" s="135"/>
      <c r="DJD536" s="135"/>
      <c r="DJE536" s="135"/>
      <c r="DJF536" s="135"/>
      <c r="DJG536" s="135"/>
      <c r="DJH536" s="135"/>
      <c r="DJI536" s="135"/>
      <c r="DJJ536" s="135"/>
      <c r="DJK536" s="135"/>
      <c r="DJL536" s="135"/>
      <c r="DJM536" s="135"/>
      <c r="DJN536" s="135"/>
      <c r="DJO536" s="135"/>
      <c r="DJP536" s="135"/>
      <c r="DJQ536" s="135"/>
      <c r="DJR536" s="135"/>
      <c r="DJS536" s="135"/>
      <c r="DJT536" s="135"/>
      <c r="DJU536" s="135"/>
      <c r="DJV536" s="135"/>
      <c r="DJW536" s="135"/>
      <c r="DJX536" s="135"/>
      <c r="DJY536" s="135"/>
      <c r="DJZ536" s="135"/>
      <c r="DKA536" s="135"/>
      <c r="DKB536" s="135"/>
      <c r="DKC536" s="135"/>
      <c r="DKD536" s="135"/>
      <c r="DKE536" s="135"/>
      <c r="DKF536" s="135"/>
      <c r="DKG536" s="135"/>
      <c r="DKH536" s="135"/>
      <c r="DKI536" s="135"/>
      <c r="DKJ536" s="135"/>
      <c r="DKK536" s="135"/>
      <c r="DKL536" s="135"/>
      <c r="DKM536" s="135"/>
      <c r="DKN536" s="135"/>
      <c r="DKO536" s="135"/>
      <c r="DKP536" s="135"/>
      <c r="DKQ536" s="135"/>
      <c r="DKR536" s="135"/>
      <c r="DKS536" s="135"/>
      <c r="DKT536" s="135"/>
      <c r="DKU536" s="135"/>
      <c r="DKV536" s="135"/>
      <c r="DKW536" s="135"/>
      <c r="DKX536" s="135"/>
      <c r="DKY536" s="135"/>
      <c r="DKZ536" s="135"/>
      <c r="DLA536" s="135"/>
      <c r="DLB536" s="135"/>
      <c r="DLC536" s="135"/>
      <c r="DLD536" s="135"/>
      <c r="DLE536" s="135"/>
      <c r="DLF536" s="135"/>
      <c r="DLG536" s="135"/>
      <c r="DLH536" s="135"/>
      <c r="DLI536" s="135"/>
      <c r="DLJ536" s="135"/>
      <c r="DLK536" s="135"/>
      <c r="DLL536" s="135"/>
      <c r="DLM536" s="135"/>
      <c r="DLN536" s="135"/>
      <c r="DLO536" s="135"/>
      <c r="DLP536" s="135"/>
      <c r="DLQ536" s="135"/>
      <c r="DLR536" s="135"/>
      <c r="DLS536" s="135"/>
      <c r="DLT536" s="135"/>
      <c r="DLU536" s="135"/>
      <c r="DLV536" s="135"/>
      <c r="DLW536" s="135"/>
      <c r="DLX536" s="135"/>
      <c r="DLY536" s="135"/>
      <c r="DLZ536" s="135"/>
      <c r="DMA536" s="135"/>
      <c r="DMB536" s="135"/>
      <c r="DMC536" s="135"/>
      <c r="DMD536" s="135"/>
      <c r="DME536" s="135"/>
      <c r="DMF536" s="135"/>
      <c r="DMG536" s="135"/>
      <c r="DMH536" s="135"/>
      <c r="DMI536" s="135"/>
      <c r="DMJ536" s="135"/>
      <c r="DMK536" s="135"/>
      <c r="DML536" s="135"/>
      <c r="DMM536" s="135"/>
      <c r="DMN536" s="135"/>
      <c r="DMO536" s="135"/>
      <c r="DMP536" s="135"/>
      <c r="DMQ536" s="135"/>
      <c r="DMR536" s="135"/>
      <c r="DMS536" s="135"/>
      <c r="DMT536" s="135"/>
      <c r="DMU536" s="135"/>
      <c r="DMV536" s="135"/>
      <c r="DMW536" s="135"/>
      <c r="DMX536" s="135"/>
      <c r="DMY536" s="135"/>
      <c r="DMZ536" s="135"/>
      <c r="DNA536" s="135"/>
      <c r="DNB536" s="135"/>
      <c r="DNC536" s="135"/>
      <c r="DND536" s="135"/>
      <c r="DNE536" s="135"/>
      <c r="DNF536" s="135"/>
      <c r="DNG536" s="135"/>
      <c r="DNH536" s="135"/>
      <c r="DNI536" s="135"/>
      <c r="DNJ536" s="135"/>
      <c r="DNK536" s="135"/>
      <c r="DNL536" s="135"/>
      <c r="DNM536" s="135"/>
      <c r="DNN536" s="135"/>
      <c r="DNO536" s="135"/>
      <c r="DNP536" s="135"/>
      <c r="DNQ536" s="135"/>
      <c r="DNR536" s="135"/>
      <c r="DNS536" s="135"/>
      <c r="DNT536" s="135"/>
      <c r="DNU536" s="135"/>
      <c r="DNV536" s="135"/>
      <c r="DNW536" s="135"/>
      <c r="DNX536" s="135"/>
      <c r="DNY536" s="135"/>
      <c r="DNZ536" s="135"/>
      <c r="DOA536" s="135"/>
      <c r="DOB536" s="135"/>
      <c r="DOC536" s="135"/>
      <c r="DOD536" s="135"/>
      <c r="DOE536" s="135"/>
      <c r="DOF536" s="135"/>
      <c r="DOG536" s="135"/>
      <c r="DOH536" s="135"/>
      <c r="DOI536" s="135"/>
      <c r="DOJ536" s="135"/>
      <c r="DOK536" s="135"/>
      <c r="DOL536" s="135"/>
      <c r="DOM536" s="135"/>
      <c r="DON536" s="135"/>
      <c r="DOO536" s="135"/>
      <c r="DOP536" s="135"/>
      <c r="DOQ536" s="135"/>
      <c r="DOR536" s="135"/>
      <c r="DOS536" s="135"/>
      <c r="DOT536" s="135"/>
      <c r="DOU536" s="135"/>
      <c r="DOV536" s="135"/>
      <c r="DOW536" s="135"/>
      <c r="DOX536" s="135"/>
      <c r="DOY536" s="135"/>
      <c r="DOZ536" s="135"/>
      <c r="DPA536" s="135"/>
      <c r="DPB536" s="135"/>
      <c r="DPC536" s="135"/>
      <c r="DPD536" s="135"/>
      <c r="DPE536" s="135"/>
      <c r="DPF536" s="135"/>
      <c r="DPG536" s="135"/>
      <c r="DPH536" s="135"/>
      <c r="DPI536" s="135"/>
      <c r="DPJ536" s="135"/>
      <c r="DPK536" s="135"/>
      <c r="DPL536" s="135"/>
      <c r="DPM536" s="135"/>
      <c r="DPN536" s="135"/>
      <c r="DPO536" s="135"/>
      <c r="DPP536" s="135"/>
      <c r="DPQ536" s="135"/>
      <c r="DPR536" s="135"/>
      <c r="DPS536" s="135"/>
      <c r="DPT536" s="135"/>
      <c r="DPU536" s="135"/>
      <c r="DPV536" s="135"/>
      <c r="DPW536" s="135"/>
      <c r="DPX536" s="135"/>
      <c r="DPY536" s="135"/>
      <c r="DPZ536" s="135"/>
      <c r="DQA536" s="135"/>
      <c r="DQB536" s="135"/>
      <c r="DQC536" s="135"/>
      <c r="DQD536" s="135"/>
      <c r="DQE536" s="135"/>
      <c r="DQF536" s="135"/>
      <c r="DQG536" s="135"/>
      <c r="DQH536" s="135"/>
      <c r="DQI536" s="135"/>
      <c r="DQJ536" s="135"/>
      <c r="DQK536" s="135"/>
      <c r="DQL536" s="135"/>
      <c r="DQM536" s="135"/>
      <c r="DQN536" s="135"/>
      <c r="DQO536" s="135"/>
      <c r="DQP536" s="135"/>
      <c r="DQQ536" s="135"/>
      <c r="DQR536" s="135"/>
      <c r="DQS536" s="135"/>
      <c r="DQT536" s="135"/>
      <c r="DQU536" s="135"/>
      <c r="DQV536" s="135"/>
      <c r="DQW536" s="135"/>
      <c r="DQX536" s="135"/>
      <c r="DQY536" s="135"/>
      <c r="DQZ536" s="135"/>
      <c r="DRA536" s="135"/>
      <c r="DRB536" s="135"/>
      <c r="DRC536" s="135"/>
      <c r="DRD536" s="135"/>
      <c r="DRE536" s="135"/>
      <c r="DRF536" s="135"/>
      <c r="DRG536" s="135"/>
      <c r="DRH536" s="135"/>
      <c r="DRI536" s="135"/>
      <c r="DRJ536" s="135"/>
      <c r="DRK536" s="135"/>
      <c r="DRL536" s="135"/>
      <c r="DRM536" s="135"/>
      <c r="DRN536" s="135"/>
      <c r="DRO536" s="135"/>
      <c r="DRP536" s="135"/>
      <c r="DRQ536" s="135"/>
      <c r="DRR536" s="135"/>
      <c r="DRS536" s="135"/>
      <c r="DRT536" s="135"/>
      <c r="DRU536" s="135"/>
      <c r="DRV536" s="135"/>
      <c r="DRW536" s="135"/>
      <c r="DRX536" s="135"/>
      <c r="DRY536" s="135"/>
      <c r="DRZ536" s="135"/>
      <c r="DSA536" s="135"/>
      <c r="DSB536" s="135"/>
      <c r="DSC536" s="135"/>
      <c r="DSD536" s="135"/>
      <c r="DSE536" s="135"/>
      <c r="DSF536" s="135"/>
      <c r="DSG536" s="135"/>
      <c r="DSH536" s="135"/>
      <c r="DSI536" s="135"/>
      <c r="DSJ536" s="135"/>
      <c r="DSK536" s="135"/>
      <c r="DSL536" s="135"/>
      <c r="DSM536" s="135"/>
      <c r="DSN536" s="135"/>
      <c r="DSO536" s="135"/>
      <c r="DSP536" s="135"/>
      <c r="DSQ536" s="135"/>
      <c r="DSR536" s="135"/>
      <c r="DSS536" s="135"/>
      <c r="DST536" s="135"/>
      <c r="DSU536" s="135"/>
      <c r="DSV536" s="135"/>
      <c r="DSW536" s="135"/>
      <c r="DSX536" s="135"/>
      <c r="DSY536" s="135"/>
      <c r="DSZ536" s="135"/>
      <c r="DTA536" s="135"/>
      <c r="DTB536" s="135"/>
      <c r="DTC536" s="135"/>
      <c r="DTD536" s="135"/>
      <c r="DTE536" s="135"/>
      <c r="DTF536" s="135"/>
      <c r="DTG536" s="135"/>
      <c r="DTH536" s="135"/>
      <c r="DTI536" s="135"/>
      <c r="DTJ536" s="135"/>
      <c r="DTK536" s="135"/>
      <c r="DTL536" s="135"/>
      <c r="DTM536" s="135"/>
      <c r="DTN536" s="135"/>
      <c r="DTO536" s="135"/>
      <c r="DTP536" s="135"/>
      <c r="DTQ536" s="135"/>
      <c r="DTR536" s="135"/>
      <c r="DTS536" s="135"/>
      <c r="DTT536" s="135"/>
      <c r="DTU536" s="135"/>
      <c r="DTV536" s="135"/>
      <c r="DTW536" s="135"/>
      <c r="DTX536" s="135"/>
      <c r="DTY536" s="135"/>
      <c r="DTZ536" s="135"/>
      <c r="DUA536" s="135"/>
      <c r="DUB536" s="135"/>
      <c r="DUC536" s="135"/>
      <c r="DUD536" s="135"/>
      <c r="DUE536" s="135"/>
      <c r="DUF536" s="135"/>
      <c r="DUG536" s="135"/>
      <c r="DUH536" s="135"/>
      <c r="DUI536" s="135"/>
      <c r="DUJ536" s="135"/>
      <c r="DUK536" s="135"/>
      <c r="DUL536" s="135"/>
      <c r="DUM536" s="135"/>
      <c r="DUN536" s="135"/>
      <c r="DUO536" s="135"/>
      <c r="DUP536" s="135"/>
      <c r="DUQ536" s="135"/>
      <c r="DUR536" s="135"/>
      <c r="DUS536" s="135"/>
      <c r="DUT536" s="135"/>
      <c r="DUU536" s="135"/>
      <c r="DUV536" s="135"/>
      <c r="DUW536" s="135"/>
      <c r="DUX536" s="135"/>
      <c r="DUY536" s="135"/>
      <c r="DUZ536" s="135"/>
      <c r="DVA536" s="135"/>
      <c r="DVB536" s="135"/>
      <c r="DVC536" s="135"/>
      <c r="DVD536" s="135"/>
      <c r="DVE536" s="135"/>
      <c r="DVF536" s="135"/>
      <c r="DVG536" s="135"/>
      <c r="DVH536" s="135"/>
      <c r="DVI536" s="135"/>
      <c r="DVJ536" s="135"/>
      <c r="DVK536" s="135"/>
      <c r="DVL536" s="135"/>
      <c r="DVM536" s="135"/>
      <c r="DVN536" s="135"/>
      <c r="DVO536" s="135"/>
      <c r="DVP536" s="135"/>
      <c r="DVQ536" s="135"/>
      <c r="DVR536" s="135"/>
      <c r="DVS536" s="135"/>
      <c r="DVT536" s="135"/>
      <c r="DVU536" s="135"/>
      <c r="DVV536" s="135"/>
      <c r="DVW536" s="135"/>
      <c r="DVX536" s="135"/>
      <c r="DVY536" s="135"/>
      <c r="DVZ536" s="135"/>
      <c r="DWA536" s="135"/>
      <c r="DWB536" s="135"/>
      <c r="DWC536" s="135"/>
      <c r="DWD536" s="135"/>
      <c r="DWE536" s="135"/>
      <c r="DWF536" s="135"/>
      <c r="DWG536" s="135"/>
      <c r="DWH536" s="135"/>
      <c r="DWI536" s="135"/>
      <c r="DWJ536" s="135"/>
      <c r="DWK536" s="135"/>
      <c r="DWL536" s="135"/>
      <c r="DWM536" s="135"/>
      <c r="DWN536" s="135"/>
      <c r="DWO536" s="135"/>
      <c r="DWP536" s="135"/>
      <c r="DWQ536" s="135"/>
      <c r="DWR536" s="135"/>
      <c r="DWS536" s="135"/>
      <c r="DWT536" s="135"/>
      <c r="DWU536" s="135"/>
      <c r="DWV536" s="135"/>
      <c r="DWW536" s="135"/>
      <c r="DWX536" s="135"/>
      <c r="DWY536" s="135"/>
      <c r="DWZ536" s="135"/>
      <c r="DXA536" s="135"/>
      <c r="DXB536" s="135"/>
      <c r="DXC536" s="135"/>
      <c r="DXD536" s="135"/>
      <c r="DXE536" s="135"/>
      <c r="DXF536" s="135"/>
      <c r="DXG536" s="135"/>
      <c r="DXH536" s="135"/>
      <c r="DXI536" s="135"/>
      <c r="DXJ536" s="135"/>
      <c r="DXK536" s="135"/>
      <c r="DXL536" s="135"/>
      <c r="DXM536" s="135"/>
      <c r="DXN536" s="135"/>
      <c r="DXO536" s="135"/>
      <c r="DXP536" s="135"/>
      <c r="DXQ536" s="135"/>
      <c r="DXR536" s="135"/>
      <c r="DXS536" s="135"/>
      <c r="DXT536" s="135"/>
      <c r="DXU536" s="135"/>
      <c r="DXV536" s="135"/>
      <c r="DXW536" s="135"/>
      <c r="DXX536" s="135"/>
      <c r="DXY536" s="135"/>
      <c r="DXZ536" s="135"/>
      <c r="DYA536" s="135"/>
      <c r="DYB536" s="135"/>
      <c r="DYC536" s="135"/>
      <c r="DYD536" s="135"/>
      <c r="DYE536" s="135"/>
      <c r="DYF536" s="135"/>
      <c r="DYG536" s="135"/>
      <c r="DYH536" s="135"/>
      <c r="DYI536" s="135"/>
      <c r="DYJ536" s="135"/>
      <c r="DYK536" s="135"/>
      <c r="DYL536" s="135"/>
      <c r="DYM536" s="135"/>
      <c r="DYN536" s="135"/>
      <c r="DYO536" s="135"/>
      <c r="DYP536" s="135"/>
      <c r="DYQ536" s="135"/>
      <c r="DYR536" s="135"/>
      <c r="DYS536" s="135"/>
      <c r="DYT536" s="135"/>
      <c r="DYU536" s="135"/>
      <c r="DYV536" s="135"/>
      <c r="DYW536" s="135"/>
      <c r="DYX536" s="135"/>
      <c r="DYY536" s="135"/>
      <c r="DYZ536" s="135"/>
      <c r="DZA536" s="135"/>
      <c r="DZB536" s="135"/>
      <c r="DZC536" s="135"/>
      <c r="DZD536" s="135"/>
      <c r="DZE536" s="135"/>
      <c r="DZF536" s="135"/>
      <c r="DZG536" s="135"/>
      <c r="DZH536" s="135"/>
      <c r="DZI536" s="135"/>
      <c r="DZJ536" s="135"/>
      <c r="DZK536" s="135"/>
      <c r="DZL536" s="135"/>
      <c r="DZM536" s="135"/>
      <c r="DZN536" s="135"/>
      <c r="DZO536" s="135"/>
      <c r="DZP536" s="135"/>
      <c r="DZQ536" s="135"/>
      <c r="DZR536" s="135"/>
      <c r="DZS536" s="135"/>
      <c r="DZT536" s="135"/>
      <c r="DZU536" s="135"/>
      <c r="DZV536" s="135"/>
      <c r="DZW536" s="135"/>
      <c r="DZX536" s="135"/>
      <c r="DZY536" s="135"/>
      <c r="DZZ536" s="135"/>
      <c r="EAA536" s="135"/>
      <c r="EAB536" s="135"/>
      <c r="EAC536" s="135"/>
      <c r="EAD536" s="135"/>
      <c r="EAE536" s="135"/>
      <c r="EAF536" s="135"/>
      <c r="EAG536" s="135"/>
      <c r="EAH536" s="135"/>
      <c r="EAI536" s="135"/>
      <c r="EAJ536" s="135"/>
      <c r="EAK536" s="135"/>
      <c r="EAL536" s="135"/>
      <c r="EAM536" s="135"/>
      <c r="EAN536" s="135"/>
      <c r="EAO536" s="135"/>
      <c r="EAP536" s="135"/>
      <c r="EAQ536" s="135"/>
      <c r="EAR536" s="135"/>
      <c r="EAS536" s="135"/>
      <c r="EAT536" s="135"/>
      <c r="EAU536" s="135"/>
      <c r="EAV536" s="135"/>
      <c r="EAW536" s="135"/>
      <c r="EAX536" s="135"/>
      <c r="EAY536" s="135"/>
      <c r="EAZ536" s="135"/>
      <c r="EBA536" s="135"/>
      <c r="EBB536" s="135"/>
      <c r="EBC536" s="135"/>
      <c r="EBD536" s="135"/>
      <c r="EBE536" s="135"/>
      <c r="EBF536" s="135"/>
      <c r="EBG536" s="135"/>
      <c r="EBH536" s="135"/>
      <c r="EBI536" s="135"/>
      <c r="EBJ536" s="135"/>
      <c r="EBK536" s="135"/>
      <c r="EBL536" s="135"/>
      <c r="EBM536" s="135"/>
      <c r="EBN536" s="135"/>
      <c r="EBO536" s="135"/>
      <c r="EBP536" s="135"/>
      <c r="EBQ536" s="135"/>
      <c r="EBR536" s="135"/>
      <c r="EBS536" s="135"/>
      <c r="EBT536" s="135"/>
      <c r="EBU536" s="135"/>
      <c r="EBV536" s="135"/>
      <c r="EBW536" s="135"/>
      <c r="EBX536" s="135"/>
      <c r="EBY536" s="135"/>
      <c r="EBZ536" s="135"/>
      <c r="ECA536" s="135"/>
      <c r="ECB536" s="135"/>
      <c r="ECC536" s="135"/>
      <c r="ECD536" s="135"/>
      <c r="ECE536" s="135"/>
      <c r="ECF536" s="135"/>
      <c r="ECG536" s="135"/>
      <c r="ECH536" s="135"/>
      <c r="ECI536" s="135"/>
      <c r="ECJ536" s="135"/>
      <c r="ECK536" s="135"/>
      <c r="ECL536" s="135"/>
      <c r="ECM536" s="135"/>
      <c r="ECN536" s="135"/>
      <c r="ECO536" s="135"/>
      <c r="ECP536" s="135"/>
      <c r="ECQ536" s="135"/>
      <c r="ECR536" s="135"/>
      <c r="ECS536" s="135"/>
      <c r="ECT536" s="135"/>
      <c r="ECU536" s="135"/>
      <c r="ECV536" s="135"/>
      <c r="ECW536" s="135"/>
      <c r="ECX536" s="135"/>
      <c r="ECY536" s="135"/>
      <c r="ECZ536" s="135"/>
      <c r="EDA536" s="135"/>
      <c r="EDB536" s="135"/>
      <c r="EDC536" s="135"/>
      <c r="EDD536" s="135"/>
      <c r="EDE536" s="135"/>
      <c r="EDF536" s="135"/>
      <c r="EDG536" s="135"/>
      <c r="EDH536" s="135"/>
      <c r="EDI536" s="135"/>
      <c r="EDJ536" s="135"/>
      <c r="EDK536" s="135"/>
      <c r="EDL536" s="135"/>
      <c r="EDM536" s="135"/>
      <c r="EDN536" s="135"/>
      <c r="EDO536" s="135"/>
      <c r="EDP536" s="135"/>
      <c r="EDQ536" s="135"/>
      <c r="EDR536" s="135"/>
      <c r="EDS536" s="135"/>
      <c r="EDT536" s="135"/>
      <c r="EDU536" s="135"/>
      <c r="EDV536" s="135"/>
      <c r="EDW536" s="135"/>
      <c r="EDX536" s="135"/>
      <c r="EDY536" s="135"/>
      <c r="EDZ536" s="135"/>
      <c r="EEA536" s="135"/>
      <c r="EEB536" s="135"/>
      <c r="EEC536" s="135"/>
      <c r="EED536" s="135"/>
      <c r="EEE536" s="135"/>
      <c r="EEF536" s="135"/>
      <c r="EEG536" s="135"/>
      <c r="EEH536" s="135"/>
      <c r="EEI536" s="135"/>
      <c r="EEJ536" s="135"/>
      <c r="EEK536" s="135"/>
      <c r="EEL536" s="135"/>
      <c r="EEM536" s="135"/>
      <c r="EEN536" s="135"/>
      <c r="EEO536" s="135"/>
      <c r="EEP536" s="135"/>
      <c r="EEQ536" s="135"/>
      <c r="EER536" s="135"/>
      <c r="EES536" s="135"/>
      <c r="EET536" s="135"/>
      <c r="EEU536" s="135"/>
      <c r="EEV536" s="135"/>
      <c r="EEW536" s="135"/>
      <c r="EEX536" s="135"/>
      <c r="EEY536" s="135"/>
      <c r="EEZ536" s="135"/>
      <c r="EFA536" s="135"/>
      <c r="EFB536" s="135"/>
      <c r="EFC536" s="135"/>
      <c r="EFD536" s="135"/>
      <c r="EFE536" s="135"/>
      <c r="EFF536" s="135"/>
      <c r="EFG536" s="135"/>
      <c r="EFH536" s="135"/>
      <c r="EFI536" s="135"/>
      <c r="EFJ536" s="135"/>
      <c r="EFK536" s="135"/>
      <c r="EFL536" s="135"/>
      <c r="EFM536" s="135"/>
      <c r="EFN536" s="135"/>
      <c r="EFO536" s="135"/>
      <c r="EFP536" s="135"/>
      <c r="EFQ536" s="135"/>
      <c r="EFR536" s="135"/>
      <c r="EFS536" s="135"/>
      <c r="EFT536" s="135"/>
      <c r="EFU536" s="135"/>
      <c r="EFV536" s="135"/>
      <c r="EFW536" s="135"/>
      <c r="EFX536" s="135"/>
      <c r="EFY536" s="135"/>
      <c r="EFZ536" s="135"/>
      <c r="EGA536" s="135"/>
      <c r="EGB536" s="135"/>
      <c r="EGC536" s="135"/>
      <c r="EGD536" s="135"/>
      <c r="EGE536" s="135"/>
      <c r="EGF536" s="135"/>
      <c r="EGG536" s="135"/>
      <c r="EGH536" s="135"/>
      <c r="EGI536" s="135"/>
      <c r="EGJ536" s="135"/>
      <c r="EGK536" s="135"/>
      <c r="EGL536" s="135"/>
      <c r="EGM536" s="135"/>
      <c r="EGN536" s="135"/>
      <c r="EGO536" s="135"/>
      <c r="EGP536" s="135"/>
      <c r="EGQ536" s="135"/>
      <c r="EGR536" s="135"/>
      <c r="EGS536" s="135"/>
      <c r="EGT536" s="135"/>
      <c r="EGU536" s="135"/>
      <c r="EGV536" s="135"/>
      <c r="EGW536" s="135"/>
      <c r="EGX536" s="135"/>
      <c r="EGY536" s="135"/>
      <c r="EGZ536" s="135"/>
      <c r="EHA536" s="135"/>
      <c r="EHB536" s="135"/>
      <c r="EHC536" s="135"/>
      <c r="EHD536" s="135"/>
      <c r="EHE536" s="135"/>
      <c r="EHF536" s="135"/>
      <c r="EHG536" s="135"/>
      <c r="EHH536" s="135"/>
      <c r="EHI536" s="135"/>
      <c r="EHJ536" s="135"/>
      <c r="EHK536" s="135"/>
      <c r="EHL536" s="135"/>
      <c r="EHM536" s="135"/>
      <c r="EHN536" s="135"/>
      <c r="EHO536" s="135"/>
      <c r="EHP536" s="135"/>
      <c r="EHQ536" s="135"/>
      <c r="EHR536" s="135"/>
      <c r="EHS536" s="135"/>
      <c r="EHT536" s="135"/>
      <c r="EHU536" s="135"/>
      <c r="EHV536" s="135"/>
      <c r="EHW536" s="135"/>
      <c r="EHX536" s="135"/>
      <c r="EHY536" s="135"/>
      <c r="EHZ536" s="135"/>
      <c r="EIA536" s="135"/>
      <c r="EIB536" s="135"/>
      <c r="EIC536" s="135"/>
      <c r="EID536" s="135"/>
      <c r="EIE536" s="135"/>
      <c r="EIF536" s="135"/>
      <c r="EIG536" s="135"/>
      <c r="EIH536" s="135"/>
      <c r="EII536" s="135"/>
      <c r="EIJ536" s="135"/>
      <c r="EIK536" s="135"/>
      <c r="EIL536" s="135"/>
      <c r="EIM536" s="135"/>
      <c r="EIN536" s="135"/>
      <c r="EIO536" s="135"/>
      <c r="EIP536" s="135"/>
      <c r="EIQ536" s="135"/>
      <c r="EIR536" s="135"/>
      <c r="EIS536" s="135"/>
      <c r="EIT536" s="135"/>
      <c r="EIU536" s="135"/>
      <c r="EIV536" s="135"/>
      <c r="EIW536" s="135"/>
      <c r="EIX536" s="135"/>
      <c r="EIY536" s="135"/>
      <c r="EIZ536" s="135"/>
      <c r="EJA536" s="135"/>
      <c r="EJB536" s="135"/>
      <c r="EJC536" s="135"/>
      <c r="EJD536" s="135"/>
      <c r="EJE536" s="135"/>
      <c r="EJF536" s="135"/>
      <c r="EJG536" s="135"/>
      <c r="EJH536" s="135"/>
      <c r="EJI536" s="135"/>
      <c r="EJJ536" s="135"/>
      <c r="EJK536" s="135"/>
      <c r="EJL536" s="135"/>
      <c r="EJM536" s="135"/>
      <c r="EJN536" s="135"/>
      <c r="EJO536" s="135"/>
      <c r="EJP536" s="135"/>
      <c r="EJQ536" s="135"/>
      <c r="EJR536" s="135"/>
      <c r="EJS536" s="135"/>
      <c r="EJT536" s="135"/>
      <c r="EJU536" s="135"/>
      <c r="EJV536" s="135"/>
      <c r="EJW536" s="135"/>
      <c r="EJX536" s="135"/>
      <c r="EJY536" s="135"/>
      <c r="EJZ536" s="135"/>
      <c r="EKA536" s="135"/>
      <c r="EKB536" s="135"/>
      <c r="EKC536" s="135"/>
      <c r="EKD536" s="135"/>
      <c r="EKE536" s="135"/>
      <c r="EKF536" s="135"/>
      <c r="EKG536" s="135"/>
      <c r="EKH536" s="135"/>
      <c r="EKI536" s="135"/>
      <c r="EKJ536" s="135"/>
      <c r="EKK536" s="135"/>
      <c r="EKL536" s="135"/>
      <c r="EKM536" s="135"/>
      <c r="EKN536" s="135"/>
      <c r="EKO536" s="135"/>
      <c r="EKP536" s="135"/>
      <c r="EKQ536" s="135"/>
      <c r="EKR536" s="135"/>
      <c r="EKS536" s="135"/>
      <c r="EKT536" s="135"/>
      <c r="EKU536" s="135"/>
      <c r="EKV536" s="135"/>
      <c r="EKW536" s="135"/>
      <c r="EKX536" s="135"/>
      <c r="EKY536" s="135"/>
      <c r="EKZ536" s="135"/>
      <c r="ELA536" s="135"/>
      <c r="ELB536" s="135"/>
      <c r="ELC536" s="135"/>
      <c r="ELD536" s="135"/>
      <c r="ELE536" s="135"/>
      <c r="ELF536" s="135"/>
      <c r="ELG536" s="135"/>
      <c r="ELH536" s="135"/>
      <c r="ELI536" s="135"/>
      <c r="ELJ536" s="135"/>
      <c r="ELK536" s="135"/>
      <c r="ELL536" s="135"/>
      <c r="ELM536" s="135"/>
      <c r="ELN536" s="135"/>
      <c r="ELO536" s="135"/>
      <c r="ELP536" s="135"/>
      <c r="ELQ536" s="135"/>
      <c r="ELR536" s="135"/>
      <c r="ELS536" s="135"/>
      <c r="ELT536" s="135"/>
      <c r="ELU536" s="135"/>
      <c r="ELV536" s="135"/>
      <c r="ELW536" s="135"/>
      <c r="ELX536" s="135"/>
      <c r="ELY536" s="135"/>
      <c r="ELZ536" s="135"/>
      <c r="EMA536" s="135"/>
      <c r="EMB536" s="135"/>
      <c r="EMC536" s="135"/>
      <c r="EMD536" s="135"/>
      <c r="EME536" s="135"/>
      <c r="EMF536" s="135"/>
      <c r="EMG536" s="135"/>
      <c r="EMH536" s="135"/>
      <c r="EMI536" s="135"/>
      <c r="EMJ536" s="135"/>
      <c r="EMK536" s="135"/>
      <c r="EML536" s="135"/>
      <c r="EMM536" s="135"/>
      <c r="EMN536" s="135"/>
      <c r="EMO536" s="135"/>
      <c r="EMP536" s="135"/>
      <c r="EMQ536" s="135"/>
      <c r="EMR536" s="135"/>
      <c r="EMS536" s="135"/>
      <c r="EMT536" s="135"/>
      <c r="EMU536" s="135"/>
      <c r="EMV536" s="135"/>
      <c r="EMW536" s="135"/>
      <c r="EMX536" s="135"/>
      <c r="EMY536" s="135"/>
      <c r="EMZ536" s="135"/>
      <c r="ENA536" s="135"/>
      <c r="ENB536" s="135"/>
      <c r="ENC536" s="135"/>
      <c r="END536" s="135"/>
      <c r="ENE536" s="135"/>
      <c r="ENF536" s="135"/>
      <c r="ENG536" s="135"/>
      <c r="ENH536" s="135"/>
      <c r="ENI536" s="135"/>
      <c r="ENJ536" s="135"/>
      <c r="ENK536" s="135"/>
      <c r="ENL536" s="135"/>
      <c r="ENM536" s="135"/>
      <c r="ENN536" s="135"/>
      <c r="ENO536" s="135"/>
      <c r="ENP536" s="135"/>
      <c r="ENQ536" s="135"/>
      <c r="ENR536" s="135"/>
      <c r="ENS536" s="135"/>
      <c r="ENT536" s="135"/>
      <c r="ENU536" s="135"/>
      <c r="ENV536" s="135"/>
      <c r="ENW536" s="135"/>
      <c r="ENX536" s="135"/>
      <c r="ENY536" s="135"/>
      <c r="ENZ536" s="135"/>
      <c r="EOA536" s="135"/>
      <c r="EOB536" s="135"/>
      <c r="EOC536" s="135"/>
      <c r="EOD536" s="135"/>
      <c r="EOE536" s="135"/>
      <c r="EOF536" s="135"/>
      <c r="EOG536" s="135"/>
      <c r="EOH536" s="135"/>
      <c r="EOI536" s="135"/>
      <c r="EOJ536" s="135"/>
      <c r="EOK536" s="135"/>
      <c r="EOL536" s="135"/>
      <c r="EOM536" s="135"/>
      <c r="EON536" s="135"/>
      <c r="EOO536" s="135"/>
      <c r="EOP536" s="135"/>
      <c r="EOQ536" s="135"/>
      <c r="EOR536" s="135"/>
      <c r="EOS536" s="135"/>
      <c r="EOT536" s="135"/>
      <c r="EOU536" s="135"/>
      <c r="EOV536" s="135"/>
      <c r="EOW536" s="135"/>
      <c r="EOX536" s="135"/>
      <c r="EOY536" s="135"/>
      <c r="EOZ536" s="135"/>
      <c r="EPA536" s="135"/>
      <c r="EPB536" s="135"/>
      <c r="EPC536" s="135"/>
      <c r="EPD536" s="135"/>
      <c r="EPE536" s="135"/>
      <c r="EPF536" s="135"/>
      <c r="EPG536" s="135"/>
      <c r="EPH536" s="135"/>
      <c r="EPI536" s="135"/>
      <c r="EPJ536" s="135"/>
      <c r="EPK536" s="135"/>
      <c r="EPL536" s="135"/>
      <c r="EPM536" s="135"/>
      <c r="EPN536" s="135"/>
      <c r="EPO536" s="135"/>
      <c r="EPP536" s="135"/>
      <c r="EPQ536" s="135"/>
      <c r="EPR536" s="135"/>
      <c r="EPS536" s="135"/>
      <c r="EPT536" s="135"/>
      <c r="EPU536" s="135"/>
      <c r="EPV536" s="135"/>
      <c r="EPW536" s="135"/>
      <c r="EPX536" s="135"/>
      <c r="EPY536" s="135"/>
      <c r="EPZ536" s="135"/>
      <c r="EQA536" s="135"/>
      <c r="EQB536" s="135"/>
      <c r="EQC536" s="135"/>
      <c r="EQD536" s="135"/>
      <c r="EQE536" s="135"/>
      <c r="EQF536" s="135"/>
      <c r="EQG536" s="135"/>
      <c r="EQH536" s="135"/>
      <c r="EQI536" s="135"/>
      <c r="EQJ536" s="135"/>
      <c r="EQK536" s="135"/>
      <c r="EQL536" s="135"/>
      <c r="EQM536" s="135"/>
      <c r="EQN536" s="135"/>
      <c r="EQO536" s="135"/>
      <c r="EQP536" s="135"/>
      <c r="EQQ536" s="135"/>
      <c r="EQR536" s="135"/>
      <c r="EQS536" s="135"/>
      <c r="EQT536" s="135"/>
      <c r="EQU536" s="135"/>
      <c r="EQV536" s="135"/>
      <c r="EQW536" s="135"/>
      <c r="EQX536" s="135"/>
      <c r="EQY536" s="135"/>
      <c r="EQZ536" s="135"/>
      <c r="ERA536" s="135"/>
      <c r="ERB536" s="135"/>
      <c r="ERC536" s="135"/>
      <c r="ERD536" s="135"/>
      <c r="ERE536" s="135"/>
      <c r="ERF536" s="135"/>
      <c r="ERG536" s="135"/>
      <c r="ERH536" s="135"/>
      <c r="ERI536" s="135"/>
      <c r="ERJ536" s="135"/>
      <c r="ERK536" s="135"/>
      <c r="ERL536" s="135"/>
      <c r="ERM536" s="135"/>
      <c r="ERN536" s="135"/>
      <c r="ERO536" s="135"/>
      <c r="ERP536" s="135"/>
      <c r="ERQ536" s="135"/>
      <c r="ERR536" s="135"/>
      <c r="ERS536" s="135"/>
      <c r="ERT536" s="135"/>
      <c r="ERU536" s="135"/>
      <c r="ERV536" s="135"/>
      <c r="ERW536" s="135"/>
      <c r="ERX536" s="135"/>
      <c r="ERY536" s="135"/>
      <c r="ERZ536" s="135"/>
      <c r="ESA536" s="135"/>
      <c r="ESB536" s="135"/>
      <c r="ESC536" s="135"/>
      <c r="ESD536" s="135"/>
      <c r="ESE536" s="135"/>
      <c r="ESF536" s="135"/>
      <c r="ESG536" s="135"/>
      <c r="ESH536" s="135"/>
      <c r="ESI536" s="135"/>
      <c r="ESJ536" s="135"/>
      <c r="ESK536" s="135"/>
      <c r="ESL536" s="135"/>
      <c r="ESM536" s="135"/>
      <c r="ESN536" s="135"/>
      <c r="ESO536" s="135"/>
      <c r="ESP536" s="135"/>
      <c r="ESQ536" s="135"/>
      <c r="ESR536" s="135"/>
      <c r="ESS536" s="135"/>
      <c r="EST536" s="135"/>
      <c r="ESU536" s="135"/>
      <c r="ESV536" s="135"/>
      <c r="ESW536" s="135"/>
      <c r="ESX536" s="135"/>
      <c r="ESY536" s="135"/>
      <c r="ESZ536" s="135"/>
      <c r="ETA536" s="135"/>
      <c r="ETB536" s="135"/>
      <c r="ETC536" s="135"/>
      <c r="ETD536" s="135"/>
      <c r="ETE536" s="135"/>
      <c r="ETF536" s="135"/>
      <c r="ETG536" s="135"/>
      <c r="ETH536" s="135"/>
      <c r="ETI536" s="135"/>
      <c r="ETJ536" s="135"/>
      <c r="ETK536" s="135"/>
      <c r="ETL536" s="135"/>
      <c r="ETM536" s="135"/>
      <c r="ETN536" s="135"/>
      <c r="ETO536" s="135"/>
      <c r="ETP536" s="135"/>
      <c r="ETQ536" s="135"/>
      <c r="ETR536" s="135"/>
      <c r="ETS536" s="135"/>
      <c r="ETT536" s="135"/>
      <c r="ETU536" s="135"/>
      <c r="ETV536" s="135"/>
      <c r="ETW536" s="135"/>
      <c r="ETX536" s="135"/>
      <c r="ETY536" s="135"/>
      <c r="ETZ536" s="135"/>
      <c r="EUA536" s="135"/>
      <c r="EUB536" s="135"/>
      <c r="EUC536" s="135"/>
      <c r="EUD536" s="135"/>
      <c r="EUE536" s="135"/>
      <c r="EUF536" s="135"/>
      <c r="EUG536" s="135"/>
      <c r="EUH536" s="135"/>
      <c r="EUI536" s="135"/>
      <c r="EUJ536" s="135"/>
      <c r="EUK536" s="135"/>
      <c r="EUL536" s="135"/>
      <c r="EUM536" s="135"/>
      <c r="EUN536" s="135"/>
      <c r="EUO536" s="135"/>
      <c r="EUP536" s="135"/>
      <c r="EUQ536" s="135"/>
      <c r="EUR536" s="135"/>
      <c r="EUS536" s="135"/>
      <c r="EUT536" s="135"/>
      <c r="EUU536" s="135"/>
      <c r="EUV536" s="135"/>
      <c r="EUW536" s="135"/>
      <c r="EUX536" s="135"/>
      <c r="EUY536" s="135"/>
      <c r="EUZ536" s="135"/>
      <c r="EVA536" s="135"/>
      <c r="EVB536" s="135"/>
      <c r="EVC536" s="135"/>
      <c r="EVD536" s="135"/>
      <c r="EVE536" s="135"/>
      <c r="EVF536" s="135"/>
      <c r="EVG536" s="135"/>
      <c r="EVH536" s="135"/>
      <c r="EVI536" s="135"/>
      <c r="EVJ536" s="135"/>
      <c r="EVK536" s="135"/>
      <c r="EVL536" s="135"/>
      <c r="EVM536" s="135"/>
      <c r="EVN536" s="135"/>
      <c r="EVO536" s="135"/>
      <c r="EVP536" s="135"/>
      <c r="EVQ536" s="135"/>
      <c r="EVR536" s="135"/>
      <c r="EVS536" s="135"/>
      <c r="EVT536" s="135"/>
      <c r="EVU536" s="135"/>
      <c r="EVV536" s="135"/>
      <c r="EVW536" s="135"/>
      <c r="EVX536" s="135"/>
      <c r="EVY536" s="135"/>
      <c r="EVZ536" s="135"/>
      <c r="EWA536" s="135"/>
      <c r="EWB536" s="135"/>
      <c r="EWC536" s="135"/>
      <c r="EWD536" s="135"/>
      <c r="EWE536" s="135"/>
      <c r="EWF536" s="135"/>
      <c r="EWG536" s="135"/>
      <c r="EWH536" s="135"/>
      <c r="EWI536" s="135"/>
      <c r="EWJ536" s="135"/>
      <c r="EWK536" s="135"/>
      <c r="EWL536" s="135"/>
      <c r="EWM536" s="135"/>
      <c r="EWN536" s="135"/>
      <c r="EWO536" s="135"/>
      <c r="EWP536" s="135"/>
      <c r="EWQ536" s="135"/>
      <c r="EWR536" s="135"/>
      <c r="EWS536" s="135"/>
      <c r="EWT536" s="135"/>
      <c r="EWU536" s="135"/>
      <c r="EWV536" s="135"/>
      <c r="EWW536" s="135"/>
      <c r="EWX536" s="135"/>
      <c r="EWY536" s="135"/>
      <c r="EWZ536" s="135"/>
      <c r="EXA536" s="135"/>
      <c r="EXB536" s="135"/>
      <c r="EXC536" s="135"/>
      <c r="EXD536" s="135"/>
      <c r="EXE536" s="135"/>
      <c r="EXF536" s="135"/>
      <c r="EXG536" s="135"/>
      <c r="EXH536" s="135"/>
      <c r="EXI536" s="135"/>
      <c r="EXJ536" s="135"/>
      <c r="EXK536" s="135"/>
      <c r="EXL536" s="135"/>
      <c r="EXM536" s="135"/>
      <c r="EXN536" s="135"/>
      <c r="EXO536" s="135"/>
      <c r="EXP536" s="135"/>
      <c r="EXQ536" s="135"/>
      <c r="EXR536" s="135"/>
      <c r="EXS536" s="135"/>
      <c r="EXT536" s="135"/>
      <c r="EXU536" s="135"/>
      <c r="EXV536" s="135"/>
      <c r="EXW536" s="135"/>
      <c r="EXX536" s="135"/>
      <c r="EXY536" s="135"/>
      <c r="EXZ536" s="135"/>
      <c r="EYA536" s="135"/>
      <c r="EYB536" s="135"/>
      <c r="EYC536" s="135"/>
      <c r="EYD536" s="135"/>
      <c r="EYE536" s="135"/>
      <c r="EYF536" s="135"/>
      <c r="EYG536" s="135"/>
      <c r="EYH536" s="135"/>
      <c r="EYI536" s="135"/>
      <c r="EYJ536" s="135"/>
      <c r="EYK536" s="135"/>
      <c r="EYL536" s="135"/>
      <c r="EYM536" s="135"/>
      <c r="EYN536" s="135"/>
      <c r="EYO536" s="135"/>
      <c r="EYP536" s="135"/>
      <c r="EYQ536" s="135"/>
      <c r="EYR536" s="135"/>
      <c r="EYS536" s="135"/>
      <c r="EYT536" s="135"/>
      <c r="EYU536" s="135"/>
      <c r="EYV536" s="135"/>
      <c r="EYW536" s="135"/>
      <c r="EYX536" s="135"/>
      <c r="EYY536" s="135"/>
      <c r="EYZ536" s="135"/>
      <c r="EZA536" s="135"/>
      <c r="EZB536" s="135"/>
      <c r="EZC536" s="135"/>
      <c r="EZD536" s="135"/>
      <c r="EZE536" s="135"/>
      <c r="EZF536" s="135"/>
      <c r="EZG536" s="135"/>
      <c r="EZH536" s="135"/>
      <c r="EZI536" s="135"/>
      <c r="EZJ536" s="135"/>
      <c r="EZK536" s="135"/>
      <c r="EZL536" s="135"/>
      <c r="EZM536" s="135"/>
      <c r="EZN536" s="135"/>
      <c r="EZO536" s="135"/>
      <c r="EZP536" s="135"/>
      <c r="EZQ536" s="135"/>
      <c r="EZR536" s="135"/>
      <c r="EZS536" s="135"/>
      <c r="EZT536" s="135"/>
      <c r="EZU536" s="135"/>
      <c r="EZV536" s="135"/>
      <c r="EZW536" s="135"/>
      <c r="EZX536" s="135"/>
      <c r="EZY536" s="135"/>
      <c r="EZZ536" s="135"/>
      <c r="FAA536" s="135"/>
      <c r="FAB536" s="135"/>
      <c r="FAC536" s="135"/>
      <c r="FAD536" s="135"/>
      <c r="FAE536" s="135"/>
      <c r="FAF536" s="135"/>
      <c r="FAG536" s="135"/>
      <c r="FAH536" s="135"/>
      <c r="FAI536" s="135"/>
      <c r="FAJ536" s="135"/>
      <c r="FAK536" s="135"/>
      <c r="FAL536" s="135"/>
      <c r="FAM536" s="135"/>
      <c r="FAN536" s="135"/>
      <c r="FAO536" s="135"/>
      <c r="FAP536" s="135"/>
      <c r="FAQ536" s="135"/>
      <c r="FAR536" s="135"/>
      <c r="FAS536" s="135"/>
      <c r="FAT536" s="135"/>
      <c r="FAU536" s="135"/>
      <c r="FAV536" s="135"/>
      <c r="FAW536" s="135"/>
      <c r="FAX536" s="135"/>
      <c r="FAY536" s="135"/>
      <c r="FAZ536" s="135"/>
      <c r="FBA536" s="135"/>
      <c r="FBB536" s="135"/>
      <c r="FBC536" s="135"/>
      <c r="FBD536" s="135"/>
      <c r="FBE536" s="135"/>
      <c r="FBF536" s="135"/>
      <c r="FBG536" s="135"/>
      <c r="FBH536" s="135"/>
      <c r="FBI536" s="135"/>
      <c r="FBJ536" s="135"/>
      <c r="FBK536" s="135"/>
      <c r="FBL536" s="135"/>
      <c r="FBM536" s="135"/>
      <c r="FBN536" s="135"/>
      <c r="FBO536" s="135"/>
      <c r="FBP536" s="135"/>
      <c r="FBQ536" s="135"/>
      <c r="FBR536" s="135"/>
      <c r="FBS536" s="135"/>
      <c r="FBT536" s="135"/>
      <c r="FBU536" s="135"/>
      <c r="FBV536" s="135"/>
      <c r="FBW536" s="135"/>
      <c r="FBX536" s="135"/>
      <c r="FBY536" s="135"/>
      <c r="FBZ536" s="135"/>
      <c r="FCA536" s="135"/>
      <c r="FCB536" s="135"/>
      <c r="FCC536" s="135"/>
      <c r="FCD536" s="135"/>
      <c r="FCE536" s="135"/>
      <c r="FCF536" s="135"/>
      <c r="FCG536" s="135"/>
      <c r="FCH536" s="135"/>
      <c r="FCI536" s="135"/>
      <c r="FCJ536" s="135"/>
      <c r="FCK536" s="135"/>
      <c r="FCL536" s="135"/>
      <c r="FCM536" s="135"/>
      <c r="FCN536" s="135"/>
      <c r="FCO536" s="135"/>
      <c r="FCP536" s="135"/>
      <c r="FCQ536" s="135"/>
      <c r="FCR536" s="135"/>
      <c r="FCS536" s="135"/>
      <c r="FCT536" s="135"/>
      <c r="FCU536" s="135"/>
      <c r="FCV536" s="135"/>
      <c r="FCW536" s="135"/>
      <c r="FCX536" s="135"/>
      <c r="FCY536" s="135"/>
      <c r="FCZ536" s="135"/>
      <c r="FDA536" s="135"/>
      <c r="FDB536" s="135"/>
      <c r="FDC536" s="135"/>
      <c r="FDD536" s="135"/>
      <c r="FDE536" s="135"/>
      <c r="FDF536" s="135"/>
      <c r="FDG536" s="135"/>
      <c r="FDH536" s="135"/>
      <c r="FDI536" s="135"/>
      <c r="FDJ536" s="135"/>
      <c r="FDK536" s="135"/>
      <c r="FDL536" s="135"/>
      <c r="FDM536" s="135"/>
      <c r="FDN536" s="135"/>
      <c r="FDO536" s="135"/>
      <c r="FDP536" s="135"/>
      <c r="FDQ536" s="135"/>
      <c r="FDR536" s="135"/>
      <c r="FDS536" s="135"/>
      <c r="FDT536" s="135"/>
      <c r="FDU536" s="135"/>
      <c r="FDV536" s="135"/>
      <c r="FDW536" s="135"/>
      <c r="FDX536" s="135"/>
      <c r="FDY536" s="135"/>
      <c r="FDZ536" s="135"/>
      <c r="FEA536" s="135"/>
      <c r="FEB536" s="135"/>
      <c r="FEC536" s="135"/>
      <c r="FED536" s="135"/>
      <c r="FEE536" s="135"/>
      <c r="FEF536" s="135"/>
      <c r="FEG536" s="135"/>
      <c r="FEH536" s="135"/>
      <c r="FEI536" s="135"/>
      <c r="FEJ536" s="135"/>
      <c r="FEK536" s="135"/>
      <c r="FEL536" s="135"/>
      <c r="FEM536" s="135"/>
      <c r="FEN536" s="135"/>
      <c r="FEO536" s="135"/>
      <c r="FEP536" s="135"/>
      <c r="FEQ536" s="135"/>
      <c r="FER536" s="135"/>
      <c r="FES536" s="135"/>
      <c r="FET536" s="135"/>
      <c r="FEU536" s="135"/>
      <c r="FEV536" s="135"/>
      <c r="FEW536" s="135"/>
      <c r="FEX536" s="135"/>
      <c r="FEY536" s="135"/>
      <c r="FEZ536" s="135"/>
      <c r="FFA536" s="135"/>
      <c r="FFB536" s="135"/>
      <c r="FFC536" s="135"/>
      <c r="FFD536" s="135"/>
      <c r="FFE536" s="135"/>
      <c r="FFF536" s="135"/>
      <c r="FFG536" s="135"/>
      <c r="FFH536" s="135"/>
      <c r="FFI536" s="135"/>
      <c r="FFJ536" s="135"/>
      <c r="FFK536" s="135"/>
      <c r="FFL536" s="135"/>
      <c r="FFM536" s="135"/>
      <c r="FFN536" s="135"/>
      <c r="FFO536" s="135"/>
      <c r="FFP536" s="135"/>
      <c r="FFQ536" s="135"/>
      <c r="FFR536" s="135"/>
      <c r="FFS536" s="135"/>
      <c r="FFT536" s="135"/>
      <c r="FFU536" s="135"/>
      <c r="FFV536" s="135"/>
      <c r="FFW536" s="135"/>
      <c r="FFX536" s="135"/>
      <c r="FFY536" s="135"/>
      <c r="FFZ536" s="135"/>
      <c r="FGA536" s="135"/>
      <c r="FGB536" s="135"/>
      <c r="FGC536" s="135"/>
      <c r="FGD536" s="135"/>
      <c r="FGE536" s="135"/>
      <c r="FGF536" s="135"/>
      <c r="FGG536" s="135"/>
      <c r="FGH536" s="135"/>
      <c r="FGI536" s="135"/>
      <c r="FGJ536" s="135"/>
      <c r="FGK536" s="135"/>
      <c r="FGL536" s="135"/>
      <c r="FGM536" s="135"/>
      <c r="FGN536" s="135"/>
      <c r="FGO536" s="135"/>
      <c r="FGP536" s="135"/>
      <c r="FGQ536" s="135"/>
      <c r="FGR536" s="135"/>
      <c r="FGS536" s="135"/>
      <c r="FGT536" s="135"/>
      <c r="FGU536" s="135"/>
      <c r="FGV536" s="135"/>
      <c r="FGW536" s="135"/>
      <c r="FGX536" s="135"/>
      <c r="FGY536" s="135"/>
      <c r="FGZ536" s="135"/>
      <c r="FHA536" s="135"/>
      <c r="FHB536" s="135"/>
      <c r="FHC536" s="135"/>
      <c r="FHD536" s="135"/>
      <c r="FHE536" s="135"/>
      <c r="FHF536" s="135"/>
      <c r="FHG536" s="135"/>
      <c r="FHH536" s="135"/>
      <c r="FHI536" s="135"/>
      <c r="FHJ536" s="135"/>
      <c r="FHK536" s="135"/>
      <c r="FHL536" s="135"/>
      <c r="FHM536" s="135"/>
      <c r="FHN536" s="135"/>
      <c r="FHO536" s="135"/>
      <c r="FHP536" s="135"/>
      <c r="FHQ536" s="135"/>
      <c r="FHR536" s="135"/>
      <c r="FHS536" s="135"/>
      <c r="FHT536" s="135"/>
      <c r="FHU536" s="135"/>
      <c r="FHV536" s="135"/>
      <c r="FHW536" s="135"/>
      <c r="FHX536" s="135"/>
      <c r="FHY536" s="135"/>
      <c r="FHZ536" s="135"/>
      <c r="FIA536" s="135"/>
      <c r="FIB536" s="135"/>
      <c r="FIC536" s="135"/>
      <c r="FID536" s="135"/>
      <c r="FIE536" s="135"/>
      <c r="FIF536" s="135"/>
      <c r="FIG536" s="135"/>
      <c r="FIH536" s="135"/>
      <c r="FII536" s="135"/>
      <c r="FIJ536" s="135"/>
      <c r="FIK536" s="135"/>
      <c r="FIL536" s="135"/>
      <c r="FIM536" s="135"/>
      <c r="FIN536" s="135"/>
      <c r="FIO536" s="135"/>
      <c r="FIP536" s="135"/>
      <c r="FIQ536" s="135"/>
      <c r="FIR536" s="135"/>
      <c r="FIS536" s="135"/>
      <c r="FIT536" s="135"/>
      <c r="FIU536" s="135"/>
      <c r="FIV536" s="135"/>
      <c r="FIW536" s="135"/>
      <c r="FIX536" s="135"/>
      <c r="FIY536" s="135"/>
      <c r="FIZ536" s="135"/>
      <c r="FJA536" s="135"/>
      <c r="FJB536" s="135"/>
      <c r="FJC536" s="135"/>
      <c r="FJD536" s="135"/>
      <c r="FJE536" s="135"/>
      <c r="FJF536" s="135"/>
      <c r="FJG536" s="135"/>
      <c r="FJH536" s="135"/>
      <c r="FJI536" s="135"/>
      <c r="FJJ536" s="135"/>
      <c r="FJK536" s="135"/>
      <c r="FJL536" s="135"/>
      <c r="FJM536" s="135"/>
      <c r="FJN536" s="135"/>
      <c r="FJO536" s="135"/>
      <c r="FJP536" s="135"/>
      <c r="FJQ536" s="135"/>
      <c r="FJR536" s="135"/>
      <c r="FJS536" s="135"/>
      <c r="FJT536" s="135"/>
      <c r="FJU536" s="135"/>
      <c r="FJV536" s="135"/>
      <c r="FJW536" s="135"/>
      <c r="FJX536" s="135"/>
      <c r="FJY536" s="135"/>
      <c r="FJZ536" s="135"/>
      <c r="FKA536" s="135"/>
      <c r="FKB536" s="135"/>
      <c r="FKC536" s="135"/>
      <c r="FKD536" s="135"/>
      <c r="FKE536" s="135"/>
      <c r="FKF536" s="135"/>
      <c r="FKG536" s="135"/>
      <c r="FKH536" s="135"/>
      <c r="FKI536" s="135"/>
      <c r="FKJ536" s="135"/>
      <c r="FKK536" s="135"/>
      <c r="FKL536" s="135"/>
      <c r="FKM536" s="135"/>
      <c r="FKN536" s="135"/>
      <c r="FKO536" s="135"/>
      <c r="FKP536" s="135"/>
      <c r="FKQ536" s="135"/>
      <c r="FKR536" s="135"/>
      <c r="FKS536" s="135"/>
      <c r="FKT536" s="135"/>
      <c r="FKU536" s="135"/>
      <c r="FKV536" s="135"/>
      <c r="FKW536" s="135"/>
      <c r="FKX536" s="135"/>
      <c r="FKY536" s="135"/>
      <c r="FKZ536" s="135"/>
      <c r="FLA536" s="135"/>
      <c r="FLB536" s="135"/>
      <c r="FLC536" s="135"/>
      <c r="FLD536" s="135"/>
      <c r="FLE536" s="135"/>
      <c r="FLF536" s="135"/>
      <c r="FLG536" s="135"/>
      <c r="FLH536" s="135"/>
      <c r="FLI536" s="135"/>
      <c r="FLJ536" s="135"/>
      <c r="FLK536" s="135"/>
      <c r="FLL536" s="135"/>
      <c r="FLM536" s="135"/>
      <c r="FLN536" s="135"/>
      <c r="FLO536" s="135"/>
      <c r="FLP536" s="135"/>
      <c r="FLQ536" s="135"/>
      <c r="FLR536" s="135"/>
      <c r="FLS536" s="135"/>
      <c r="FLT536" s="135"/>
      <c r="FLU536" s="135"/>
      <c r="FLV536" s="135"/>
      <c r="FLW536" s="135"/>
      <c r="FLX536" s="135"/>
      <c r="FLY536" s="135"/>
      <c r="FLZ536" s="135"/>
      <c r="FMA536" s="135"/>
      <c r="FMB536" s="135"/>
      <c r="FMC536" s="135"/>
      <c r="FMD536" s="135"/>
      <c r="FME536" s="135"/>
      <c r="FMF536" s="135"/>
      <c r="FMG536" s="135"/>
      <c r="FMH536" s="135"/>
      <c r="FMI536" s="135"/>
      <c r="FMJ536" s="135"/>
      <c r="FMK536" s="135"/>
      <c r="FML536" s="135"/>
      <c r="FMM536" s="135"/>
      <c r="FMN536" s="135"/>
      <c r="FMO536" s="135"/>
      <c r="FMP536" s="135"/>
      <c r="FMQ536" s="135"/>
      <c r="FMR536" s="135"/>
      <c r="FMS536" s="135"/>
      <c r="FMT536" s="135"/>
      <c r="FMU536" s="135"/>
      <c r="FMV536" s="135"/>
      <c r="FMW536" s="135"/>
      <c r="FMX536" s="135"/>
      <c r="FMY536" s="135"/>
      <c r="FMZ536" s="135"/>
      <c r="FNA536" s="135"/>
      <c r="FNB536" s="135"/>
      <c r="FNC536" s="135"/>
      <c r="FND536" s="135"/>
      <c r="FNE536" s="135"/>
      <c r="FNF536" s="135"/>
      <c r="FNG536" s="135"/>
      <c r="FNH536" s="135"/>
      <c r="FNI536" s="135"/>
      <c r="FNJ536" s="135"/>
      <c r="FNK536" s="135"/>
      <c r="FNL536" s="135"/>
      <c r="FNM536" s="135"/>
      <c r="FNN536" s="135"/>
      <c r="FNO536" s="135"/>
      <c r="FNP536" s="135"/>
      <c r="FNQ536" s="135"/>
      <c r="FNR536" s="135"/>
      <c r="FNS536" s="135"/>
      <c r="FNT536" s="135"/>
      <c r="FNU536" s="135"/>
      <c r="FNV536" s="135"/>
      <c r="FNW536" s="135"/>
      <c r="FNX536" s="135"/>
      <c r="FNY536" s="135"/>
      <c r="FNZ536" s="135"/>
      <c r="FOA536" s="135"/>
      <c r="FOB536" s="135"/>
      <c r="FOC536" s="135"/>
      <c r="FOD536" s="135"/>
      <c r="FOE536" s="135"/>
      <c r="FOF536" s="135"/>
      <c r="FOG536" s="135"/>
      <c r="FOH536" s="135"/>
      <c r="FOI536" s="135"/>
      <c r="FOJ536" s="135"/>
      <c r="FOK536" s="135"/>
      <c r="FOL536" s="135"/>
      <c r="FOM536" s="135"/>
      <c r="FON536" s="135"/>
      <c r="FOO536" s="135"/>
      <c r="FOP536" s="135"/>
      <c r="FOQ536" s="135"/>
      <c r="FOR536" s="135"/>
      <c r="FOS536" s="135"/>
      <c r="FOT536" s="135"/>
      <c r="FOU536" s="135"/>
      <c r="FOV536" s="135"/>
      <c r="FOW536" s="135"/>
      <c r="FOX536" s="135"/>
      <c r="FOY536" s="135"/>
      <c r="FOZ536" s="135"/>
      <c r="FPA536" s="135"/>
      <c r="FPB536" s="135"/>
      <c r="FPC536" s="135"/>
      <c r="FPD536" s="135"/>
      <c r="FPE536" s="135"/>
      <c r="FPF536" s="135"/>
      <c r="FPG536" s="135"/>
      <c r="FPH536" s="135"/>
      <c r="FPI536" s="135"/>
      <c r="FPJ536" s="135"/>
      <c r="FPK536" s="135"/>
      <c r="FPL536" s="135"/>
      <c r="FPM536" s="135"/>
      <c r="FPN536" s="135"/>
      <c r="FPO536" s="135"/>
      <c r="FPP536" s="135"/>
      <c r="FPQ536" s="135"/>
      <c r="FPR536" s="135"/>
      <c r="FPS536" s="135"/>
      <c r="FPT536" s="135"/>
      <c r="FPU536" s="135"/>
      <c r="FPV536" s="135"/>
      <c r="FPW536" s="135"/>
      <c r="FPX536" s="135"/>
      <c r="FPY536" s="135"/>
      <c r="FPZ536" s="135"/>
      <c r="FQA536" s="135"/>
      <c r="FQB536" s="135"/>
      <c r="FQC536" s="135"/>
      <c r="FQD536" s="135"/>
      <c r="FQE536" s="135"/>
      <c r="FQF536" s="135"/>
      <c r="FQG536" s="135"/>
      <c r="FQH536" s="135"/>
      <c r="FQI536" s="135"/>
      <c r="FQJ536" s="135"/>
      <c r="FQK536" s="135"/>
      <c r="FQL536" s="135"/>
      <c r="FQM536" s="135"/>
      <c r="FQN536" s="135"/>
      <c r="FQO536" s="135"/>
      <c r="FQP536" s="135"/>
      <c r="FQQ536" s="135"/>
      <c r="FQR536" s="135"/>
      <c r="FQS536" s="135"/>
      <c r="FQT536" s="135"/>
      <c r="FQU536" s="135"/>
      <c r="FQV536" s="135"/>
      <c r="FQW536" s="135"/>
      <c r="FQX536" s="135"/>
      <c r="FQY536" s="135"/>
      <c r="FQZ536" s="135"/>
      <c r="FRA536" s="135"/>
      <c r="FRB536" s="135"/>
      <c r="FRC536" s="135"/>
      <c r="FRD536" s="135"/>
      <c r="FRE536" s="135"/>
      <c r="FRF536" s="135"/>
      <c r="FRG536" s="135"/>
      <c r="FRH536" s="135"/>
      <c r="FRI536" s="135"/>
      <c r="FRJ536" s="135"/>
      <c r="FRK536" s="135"/>
      <c r="FRL536" s="135"/>
      <c r="FRM536" s="135"/>
      <c r="FRN536" s="135"/>
      <c r="FRO536" s="135"/>
      <c r="FRP536" s="135"/>
      <c r="FRQ536" s="135"/>
      <c r="FRR536" s="135"/>
      <c r="FRS536" s="135"/>
      <c r="FRT536" s="135"/>
      <c r="FRU536" s="135"/>
      <c r="FRV536" s="135"/>
      <c r="FRW536" s="135"/>
      <c r="FRX536" s="135"/>
      <c r="FRY536" s="135"/>
      <c r="FRZ536" s="135"/>
      <c r="FSA536" s="135"/>
      <c r="FSB536" s="135"/>
      <c r="FSC536" s="135"/>
      <c r="FSD536" s="135"/>
      <c r="FSE536" s="135"/>
      <c r="FSF536" s="135"/>
      <c r="FSG536" s="135"/>
      <c r="FSH536" s="135"/>
      <c r="FSI536" s="135"/>
      <c r="FSJ536" s="135"/>
      <c r="FSK536" s="135"/>
      <c r="FSL536" s="135"/>
      <c r="FSM536" s="135"/>
      <c r="FSN536" s="135"/>
      <c r="FSO536" s="135"/>
      <c r="FSP536" s="135"/>
      <c r="FSQ536" s="135"/>
      <c r="FSR536" s="135"/>
      <c r="FSS536" s="135"/>
      <c r="FST536" s="135"/>
      <c r="FSU536" s="135"/>
      <c r="FSV536" s="135"/>
      <c r="FSW536" s="135"/>
      <c r="FSX536" s="135"/>
      <c r="FSY536" s="135"/>
      <c r="FSZ536" s="135"/>
      <c r="FTA536" s="135"/>
      <c r="FTB536" s="135"/>
      <c r="FTC536" s="135"/>
      <c r="FTD536" s="135"/>
      <c r="FTE536" s="135"/>
      <c r="FTF536" s="135"/>
      <c r="FTG536" s="135"/>
      <c r="FTH536" s="135"/>
      <c r="FTI536" s="135"/>
      <c r="FTJ536" s="135"/>
      <c r="FTK536" s="135"/>
      <c r="FTL536" s="135"/>
      <c r="FTM536" s="135"/>
      <c r="FTN536" s="135"/>
      <c r="FTO536" s="135"/>
      <c r="FTP536" s="135"/>
      <c r="FTQ536" s="135"/>
      <c r="FTR536" s="135"/>
      <c r="FTS536" s="135"/>
      <c r="FTT536" s="135"/>
      <c r="FTU536" s="135"/>
      <c r="FTV536" s="135"/>
      <c r="FTW536" s="135"/>
      <c r="FTX536" s="135"/>
      <c r="FTY536" s="135"/>
      <c r="FTZ536" s="135"/>
      <c r="FUA536" s="135"/>
      <c r="FUB536" s="135"/>
      <c r="FUC536" s="135"/>
      <c r="FUD536" s="135"/>
      <c r="FUE536" s="135"/>
      <c r="FUF536" s="135"/>
      <c r="FUG536" s="135"/>
      <c r="FUH536" s="135"/>
      <c r="FUI536" s="135"/>
      <c r="FUJ536" s="135"/>
      <c r="FUK536" s="135"/>
      <c r="FUL536" s="135"/>
      <c r="FUM536" s="135"/>
      <c r="FUN536" s="135"/>
      <c r="FUO536" s="135"/>
      <c r="FUP536" s="135"/>
      <c r="FUQ536" s="135"/>
      <c r="FUR536" s="135"/>
      <c r="FUS536" s="135"/>
      <c r="FUT536" s="135"/>
      <c r="FUU536" s="135"/>
      <c r="FUV536" s="135"/>
      <c r="FUW536" s="135"/>
      <c r="FUX536" s="135"/>
      <c r="FUY536" s="135"/>
      <c r="FUZ536" s="135"/>
      <c r="FVA536" s="135"/>
      <c r="FVB536" s="135"/>
      <c r="FVC536" s="135"/>
      <c r="FVD536" s="135"/>
      <c r="FVE536" s="135"/>
      <c r="FVF536" s="135"/>
      <c r="FVG536" s="135"/>
      <c r="FVH536" s="135"/>
      <c r="FVI536" s="135"/>
      <c r="FVJ536" s="135"/>
      <c r="FVK536" s="135"/>
      <c r="FVL536" s="135"/>
      <c r="FVM536" s="135"/>
      <c r="FVN536" s="135"/>
      <c r="FVO536" s="135"/>
      <c r="FVP536" s="135"/>
      <c r="FVQ536" s="135"/>
      <c r="FVR536" s="135"/>
      <c r="FVS536" s="135"/>
      <c r="FVT536" s="135"/>
      <c r="FVU536" s="135"/>
      <c r="FVV536" s="135"/>
      <c r="FVW536" s="135"/>
      <c r="FVX536" s="135"/>
      <c r="FVY536" s="135"/>
      <c r="FVZ536" s="135"/>
      <c r="FWA536" s="135"/>
      <c r="FWB536" s="135"/>
      <c r="FWC536" s="135"/>
      <c r="FWD536" s="135"/>
      <c r="FWE536" s="135"/>
      <c r="FWF536" s="135"/>
      <c r="FWG536" s="135"/>
      <c r="FWH536" s="135"/>
      <c r="FWI536" s="135"/>
      <c r="FWJ536" s="135"/>
      <c r="FWK536" s="135"/>
      <c r="FWL536" s="135"/>
      <c r="FWM536" s="135"/>
      <c r="FWN536" s="135"/>
      <c r="FWO536" s="135"/>
      <c r="FWP536" s="135"/>
      <c r="FWQ536" s="135"/>
      <c r="FWR536" s="135"/>
      <c r="FWS536" s="135"/>
      <c r="FWT536" s="135"/>
      <c r="FWU536" s="135"/>
      <c r="FWV536" s="135"/>
      <c r="FWW536" s="135"/>
      <c r="FWX536" s="135"/>
      <c r="FWY536" s="135"/>
      <c r="FWZ536" s="135"/>
      <c r="FXA536" s="135"/>
      <c r="FXB536" s="135"/>
      <c r="FXC536" s="135"/>
      <c r="FXD536" s="135"/>
      <c r="FXE536" s="135"/>
      <c r="FXF536" s="135"/>
      <c r="FXG536" s="135"/>
      <c r="FXH536" s="135"/>
      <c r="FXI536" s="135"/>
      <c r="FXJ536" s="135"/>
      <c r="FXK536" s="135"/>
      <c r="FXL536" s="135"/>
      <c r="FXM536" s="135"/>
      <c r="FXN536" s="135"/>
      <c r="FXO536" s="135"/>
      <c r="FXP536" s="135"/>
      <c r="FXQ536" s="135"/>
      <c r="FXR536" s="135"/>
      <c r="FXS536" s="135"/>
      <c r="FXT536" s="135"/>
      <c r="FXU536" s="135"/>
      <c r="FXV536" s="135"/>
      <c r="FXW536" s="135"/>
      <c r="FXX536" s="135"/>
      <c r="FXY536" s="135"/>
      <c r="FXZ536" s="135"/>
      <c r="FYA536" s="135"/>
      <c r="FYB536" s="135"/>
      <c r="FYC536" s="135"/>
      <c r="FYD536" s="135"/>
      <c r="FYE536" s="135"/>
      <c r="FYF536" s="135"/>
      <c r="FYG536" s="135"/>
      <c r="FYH536" s="135"/>
      <c r="FYI536" s="135"/>
      <c r="FYJ536" s="135"/>
      <c r="FYK536" s="135"/>
      <c r="FYL536" s="135"/>
      <c r="FYM536" s="135"/>
      <c r="FYN536" s="135"/>
      <c r="FYO536" s="135"/>
      <c r="FYP536" s="135"/>
      <c r="FYQ536" s="135"/>
      <c r="FYR536" s="135"/>
      <c r="FYS536" s="135"/>
      <c r="FYT536" s="135"/>
      <c r="FYU536" s="135"/>
      <c r="FYV536" s="135"/>
      <c r="FYW536" s="135"/>
      <c r="FYX536" s="135"/>
      <c r="FYY536" s="135"/>
      <c r="FYZ536" s="135"/>
      <c r="FZA536" s="135"/>
      <c r="FZB536" s="135"/>
      <c r="FZC536" s="135"/>
      <c r="FZD536" s="135"/>
      <c r="FZE536" s="135"/>
      <c r="FZF536" s="135"/>
      <c r="FZG536" s="135"/>
      <c r="FZH536" s="135"/>
      <c r="FZI536" s="135"/>
      <c r="FZJ536" s="135"/>
      <c r="FZK536" s="135"/>
      <c r="FZL536" s="135"/>
      <c r="FZM536" s="135"/>
      <c r="FZN536" s="135"/>
      <c r="FZO536" s="135"/>
      <c r="FZP536" s="135"/>
      <c r="FZQ536" s="135"/>
      <c r="FZR536" s="135"/>
      <c r="FZS536" s="135"/>
      <c r="FZT536" s="135"/>
      <c r="FZU536" s="135"/>
      <c r="FZV536" s="135"/>
      <c r="FZW536" s="135"/>
      <c r="FZX536" s="135"/>
      <c r="FZY536" s="135"/>
      <c r="FZZ536" s="135"/>
      <c r="GAA536" s="135"/>
      <c r="GAB536" s="135"/>
      <c r="GAC536" s="135"/>
      <c r="GAD536" s="135"/>
      <c r="GAE536" s="135"/>
      <c r="GAF536" s="135"/>
      <c r="GAG536" s="135"/>
      <c r="GAH536" s="135"/>
      <c r="GAI536" s="135"/>
      <c r="GAJ536" s="135"/>
      <c r="GAK536" s="135"/>
      <c r="GAL536" s="135"/>
      <c r="GAM536" s="135"/>
      <c r="GAN536" s="135"/>
      <c r="GAO536" s="135"/>
      <c r="GAP536" s="135"/>
      <c r="GAQ536" s="135"/>
      <c r="GAR536" s="135"/>
      <c r="GAS536" s="135"/>
      <c r="GAT536" s="135"/>
      <c r="GAU536" s="135"/>
      <c r="GAV536" s="135"/>
      <c r="GAW536" s="135"/>
      <c r="GAX536" s="135"/>
      <c r="GAY536" s="135"/>
      <c r="GAZ536" s="135"/>
      <c r="GBA536" s="135"/>
      <c r="GBB536" s="135"/>
      <c r="GBC536" s="135"/>
      <c r="GBD536" s="135"/>
      <c r="GBE536" s="135"/>
      <c r="GBF536" s="135"/>
      <c r="GBG536" s="135"/>
      <c r="GBH536" s="135"/>
      <c r="GBI536" s="135"/>
      <c r="GBJ536" s="135"/>
      <c r="GBK536" s="135"/>
      <c r="GBL536" s="135"/>
      <c r="GBM536" s="135"/>
      <c r="GBN536" s="135"/>
      <c r="GBO536" s="135"/>
      <c r="GBP536" s="135"/>
      <c r="GBQ536" s="135"/>
      <c r="GBR536" s="135"/>
      <c r="GBS536" s="135"/>
      <c r="GBT536" s="135"/>
      <c r="GBU536" s="135"/>
      <c r="GBV536" s="135"/>
      <c r="GBW536" s="135"/>
      <c r="GBX536" s="135"/>
      <c r="GBY536" s="135"/>
      <c r="GBZ536" s="135"/>
      <c r="GCA536" s="135"/>
      <c r="GCB536" s="135"/>
      <c r="GCC536" s="135"/>
      <c r="GCD536" s="135"/>
      <c r="GCE536" s="135"/>
      <c r="GCF536" s="135"/>
      <c r="GCG536" s="135"/>
      <c r="GCH536" s="135"/>
      <c r="GCI536" s="135"/>
      <c r="GCJ536" s="135"/>
      <c r="GCK536" s="135"/>
      <c r="GCL536" s="135"/>
      <c r="GCM536" s="135"/>
      <c r="GCN536" s="135"/>
      <c r="GCO536" s="135"/>
      <c r="GCP536" s="135"/>
      <c r="GCQ536" s="135"/>
      <c r="GCR536" s="135"/>
      <c r="GCS536" s="135"/>
      <c r="GCT536" s="135"/>
      <c r="GCU536" s="135"/>
      <c r="GCV536" s="135"/>
      <c r="GCW536" s="135"/>
      <c r="GCX536" s="135"/>
      <c r="GCY536" s="135"/>
      <c r="GCZ536" s="135"/>
      <c r="GDA536" s="135"/>
      <c r="GDB536" s="135"/>
      <c r="GDC536" s="135"/>
      <c r="GDD536" s="135"/>
      <c r="GDE536" s="135"/>
      <c r="GDF536" s="135"/>
      <c r="GDG536" s="135"/>
      <c r="GDH536" s="135"/>
      <c r="GDI536" s="135"/>
      <c r="GDJ536" s="135"/>
      <c r="GDK536" s="135"/>
      <c r="GDL536" s="135"/>
      <c r="GDM536" s="135"/>
      <c r="GDN536" s="135"/>
      <c r="GDO536" s="135"/>
      <c r="GDP536" s="135"/>
      <c r="GDQ536" s="135"/>
      <c r="GDR536" s="135"/>
      <c r="GDS536" s="135"/>
      <c r="GDT536" s="135"/>
      <c r="GDU536" s="135"/>
      <c r="GDV536" s="135"/>
      <c r="GDW536" s="135"/>
      <c r="GDX536" s="135"/>
      <c r="GDY536" s="135"/>
      <c r="GDZ536" s="135"/>
      <c r="GEA536" s="135"/>
      <c r="GEB536" s="135"/>
      <c r="GEC536" s="135"/>
      <c r="GED536" s="135"/>
      <c r="GEE536" s="135"/>
      <c r="GEF536" s="135"/>
      <c r="GEG536" s="135"/>
      <c r="GEH536" s="135"/>
      <c r="GEI536" s="135"/>
      <c r="GEJ536" s="135"/>
      <c r="GEK536" s="135"/>
      <c r="GEL536" s="135"/>
      <c r="GEM536" s="135"/>
      <c r="GEN536" s="135"/>
      <c r="GEO536" s="135"/>
      <c r="GEP536" s="135"/>
      <c r="GEQ536" s="135"/>
      <c r="GER536" s="135"/>
      <c r="GES536" s="135"/>
      <c r="GET536" s="135"/>
      <c r="GEU536" s="135"/>
      <c r="GEV536" s="135"/>
      <c r="GEW536" s="135"/>
      <c r="GEX536" s="135"/>
      <c r="GEY536" s="135"/>
      <c r="GEZ536" s="135"/>
      <c r="GFA536" s="135"/>
      <c r="GFB536" s="135"/>
      <c r="GFC536" s="135"/>
      <c r="GFD536" s="135"/>
      <c r="GFE536" s="135"/>
      <c r="GFF536" s="135"/>
      <c r="GFG536" s="135"/>
      <c r="GFH536" s="135"/>
      <c r="GFI536" s="135"/>
      <c r="GFJ536" s="135"/>
      <c r="GFK536" s="135"/>
      <c r="GFL536" s="135"/>
      <c r="GFM536" s="135"/>
      <c r="GFN536" s="135"/>
      <c r="GFO536" s="135"/>
      <c r="GFP536" s="135"/>
      <c r="GFQ536" s="135"/>
      <c r="GFR536" s="135"/>
      <c r="GFS536" s="135"/>
      <c r="GFT536" s="135"/>
      <c r="GFU536" s="135"/>
      <c r="GFV536" s="135"/>
      <c r="GFW536" s="135"/>
      <c r="GFX536" s="135"/>
      <c r="GFY536" s="135"/>
      <c r="GFZ536" s="135"/>
      <c r="GGA536" s="135"/>
      <c r="GGB536" s="135"/>
      <c r="GGC536" s="135"/>
      <c r="GGD536" s="135"/>
      <c r="GGE536" s="135"/>
      <c r="GGF536" s="135"/>
      <c r="GGG536" s="135"/>
      <c r="GGH536" s="135"/>
      <c r="GGI536" s="135"/>
      <c r="GGJ536" s="135"/>
      <c r="GGK536" s="135"/>
      <c r="GGL536" s="135"/>
      <c r="GGM536" s="135"/>
      <c r="GGN536" s="135"/>
      <c r="GGO536" s="135"/>
      <c r="GGP536" s="135"/>
      <c r="GGQ536" s="135"/>
      <c r="GGR536" s="135"/>
      <c r="GGS536" s="135"/>
      <c r="GGT536" s="135"/>
      <c r="GGU536" s="135"/>
      <c r="GGV536" s="135"/>
      <c r="GGW536" s="135"/>
      <c r="GGX536" s="135"/>
      <c r="GGY536" s="135"/>
      <c r="GGZ536" s="135"/>
      <c r="GHA536" s="135"/>
      <c r="GHB536" s="135"/>
      <c r="GHC536" s="135"/>
      <c r="GHD536" s="135"/>
      <c r="GHE536" s="135"/>
      <c r="GHF536" s="135"/>
      <c r="GHG536" s="135"/>
      <c r="GHH536" s="135"/>
      <c r="GHI536" s="135"/>
      <c r="GHJ536" s="135"/>
      <c r="GHK536" s="135"/>
      <c r="GHL536" s="135"/>
      <c r="GHM536" s="135"/>
      <c r="GHN536" s="135"/>
      <c r="GHO536" s="135"/>
      <c r="GHP536" s="135"/>
      <c r="GHQ536" s="135"/>
      <c r="GHR536" s="135"/>
      <c r="GHS536" s="135"/>
      <c r="GHT536" s="135"/>
      <c r="GHU536" s="135"/>
      <c r="GHV536" s="135"/>
      <c r="GHW536" s="135"/>
      <c r="GHX536" s="135"/>
      <c r="GHY536" s="135"/>
      <c r="GHZ536" s="135"/>
      <c r="GIA536" s="135"/>
      <c r="GIB536" s="135"/>
      <c r="GIC536" s="135"/>
      <c r="GID536" s="135"/>
      <c r="GIE536" s="135"/>
      <c r="GIF536" s="135"/>
      <c r="GIG536" s="135"/>
      <c r="GIH536" s="135"/>
      <c r="GII536" s="135"/>
      <c r="GIJ536" s="135"/>
      <c r="GIK536" s="135"/>
      <c r="GIL536" s="135"/>
      <c r="GIM536" s="135"/>
      <c r="GIN536" s="135"/>
      <c r="GIO536" s="135"/>
      <c r="GIP536" s="135"/>
      <c r="GIQ536" s="135"/>
      <c r="GIR536" s="135"/>
      <c r="GIS536" s="135"/>
      <c r="GIT536" s="135"/>
      <c r="GIU536" s="135"/>
      <c r="GIV536" s="135"/>
      <c r="GIW536" s="135"/>
      <c r="GIX536" s="135"/>
      <c r="GIY536" s="135"/>
      <c r="GIZ536" s="135"/>
      <c r="GJA536" s="135"/>
      <c r="GJB536" s="135"/>
      <c r="GJC536" s="135"/>
      <c r="GJD536" s="135"/>
      <c r="GJE536" s="135"/>
      <c r="GJF536" s="135"/>
      <c r="GJG536" s="135"/>
      <c r="GJH536" s="135"/>
      <c r="GJI536" s="135"/>
      <c r="GJJ536" s="135"/>
      <c r="GJK536" s="135"/>
      <c r="GJL536" s="135"/>
      <c r="GJM536" s="135"/>
      <c r="GJN536" s="135"/>
      <c r="GJO536" s="135"/>
      <c r="GJP536" s="135"/>
      <c r="GJQ536" s="135"/>
      <c r="GJR536" s="135"/>
      <c r="GJS536" s="135"/>
      <c r="GJT536" s="135"/>
      <c r="GJU536" s="135"/>
      <c r="GJV536" s="135"/>
      <c r="GJW536" s="135"/>
      <c r="GJX536" s="135"/>
      <c r="GJY536" s="135"/>
      <c r="GJZ536" s="135"/>
      <c r="GKA536" s="135"/>
      <c r="GKB536" s="135"/>
      <c r="GKC536" s="135"/>
      <c r="GKD536" s="135"/>
      <c r="GKE536" s="135"/>
      <c r="GKF536" s="135"/>
      <c r="GKG536" s="135"/>
      <c r="GKH536" s="135"/>
      <c r="GKI536" s="135"/>
      <c r="GKJ536" s="135"/>
      <c r="GKK536" s="135"/>
      <c r="GKL536" s="135"/>
      <c r="GKM536" s="135"/>
      <c r="GKN536" s="135"/>
      <c r="GKO536" s="135"/>
      <c r="GKP536" s="135"/>
      <c r="GKQ536" s="135"/>
      <c r="GKR536" s="135"/>
      <c r="GKS536" s="135"/>
      <c r="GKT536" s="135"/>
      <c r="GKU536" s="135"/>
      <c r="GKV536" s="135"/>
      <c r="GKW536" s="135"/>
      <c r="GKX536" s="135"/>
      <c r="GKY536" s="135"/>
      <c r="GKZ536" s="135"/>
      <c r="GLA536" s="135"/>
      <c r="GLB536" s="135"/>
      <c r="GLC536" s="135"/>
      <c r="GLD536" s="135"/>
      <c r="GLE536" s="135"/>
      <c r="GLF536" s="135"/>
      <c r="GLG536" s="135"/>
      <c r="GLH536" s="135"/>
      <c r="GLI536" s="135"/>
      <c r="GLJ536" s="135"/>
      <c r="GLK536" s="135"/>
      <c r="GLL536" s="135"/>
      <c r="GLM536" s="135"/>
      <c r="GLN536" s="135"/>
      <c r="GLO536" s="135"/>
      <c r="GLP536" s="135"/>
      <c r="GLQ536" s="135"/>
      <c r="GLR536" s="135"/>
      <c r="GLS536" s="135"/>
      <c r="GLT536" s="135"/>
      <c r="GLU536" s="135"/>
      <c r="GLV536" s="135"/>
      <c r="GLW536" s="135"/>
      <c r="GLX536" s="135"/>
      <c r="GLY536" s="135"/>
      <c r="GLZ536" s="135"/>
      <c r="GMA536" s="135"/>
      <c r="GMB536" s="135"/>
      <c r="GMC536" s="135"/>
      <c r="GMD536" s="135"/>
      <c r="GME536" s="135"/>
      <c r="GMF536" s="135"/>
      <c r="GMG536" s="135"/>
      <c r="GMH536" s="135"/>
      <c r="GMI536" s="135"/>
      <c r="GMJ536" s="135"/>
      <c r="GMK536" s="135"/>
      <c r="GML536" s="135"/>
      <c r="GMM536" s="135"/>
      <c r="GMN536" s="135"/>
      <c r="GMO536" s="135"/>
      <c r="GMP536" s="135"/>
      <c r="GMQ536" s="135"/>
      <c r="GMR536" s="135"/>
      <c r="GMS536" s="135"/>
      <c r="GMT536" s="135"/>
      <c r="GMU536" s="135"/>
      <c r="GMV536" s="135"/>
      <c r="GMW536" s="135"/>
      <c r="GMX536" s="135"/>
      <c r="GMY536" s="135"/>
      <c r="GMZ536" s="135"/>
      <c r="GNA536" s="135"/>
      <c r="GNB536" s="135"/>
      <c r="GNC536" s="135"/>
      <c r="GND536" s="135"/>
      <c r="GNE536" s="135"/>
      <c r="GNF536" s="135"/>
      <c r="GNG536" s="135"/>
      <c r="GNH536" s="135"/>
      <c r="GNI536" s="135"/>
      <c r="GNJ536" s="135"/>
      <c r="GNK536" s="135"/>
      <c r="GNL536" s="135"/>
      <c r="GNM536" s="135"/>
      <c r="GNN536" s="135"/>
      <c r="GNO536" s="135"/>
      <c r="GNP536" s="135"/>
      <c r="GNQ536" s="135"/>
      <c r="GNR536" s="135"/>
      <c r="GNS536" s="135"/>
      <c r="GNT536" s="135"/>
      <c r="GNU536" s="135"/>
      <c r="GNV536" s="135"/>
      <c r="GNW536" s="135"/>
      <c r="GNX536" s="135"/>
      <c r="GNY536" s="135"/>
      <c r="GNZ536" s="135"/>
      <c r="GOA536" s="135"/>
      <c r="GOB536" s="135"/>
      <c r="GOC536" s="135"/>
      <c r="GOD536" s="135"/>
      <c r="GOE536" s="135"/>
      <c r="GOF536" s="135"/>
      <c r="GOG536" s="135"/>
      <c r="GOH536" s="135"/>
      <c r="GOI536" s="135"/>
      <c r="GOJ536" s="135"/>
      <c r="GOK536" s="135"/>
      <c r="GOL536" s="135"/>
      <c r="GOM536" s="135"/>
      <c r="GON536" s="135"/>
      <c r="GOO536" s="135"/>
      <c r="GOP536" s="135"/>
      <c r="GOQ536" s="135"/>
      <c r="GOR536" s="135"/>
      <c r="GOS536" s="135"/>
      <c r="GOT536" s="135"/>
      <c r="GOU536" s="135"/>
      <c r="GOV536" s="135"/>
      <c r="GOW536" s="135"/>
      <c r="GOX536" s="135"/>
      <c r="GOY536" s="135"/>
      <c r="GOZ536" s="135"/>
      <c r="GPA536" s="135"/>
      <c r="GPB536" s="135"/>
      <c r="GPC536" s="135"/>
      <c r="GPD536" s="135"/>
      <c r="GPE536" s="135"/>
      <c r="GPF536" s="135"/>
      <c r="GPG536" s="135"/>
      <c r="GPH536" s="135"/>
      <c r="GPI536" s="135"/>
      <c r="GPJ536" s="135"/>
      <c r="GPK536" s="135"/>
      <c r="GPL536" s="135"/>
      <c r="GPM536" s="135"/>
      <c r="GPN536" s="135"/>
      <c r="GPO536" s="135"/>
      <c r="GPP536" s="135"/>
      <c r="GPQ536" s="135"/>
      <c r="GPR536" s="135"/>
      <c r="GPS536" s="135"/>
      <c r="GPT536" s="135"/>
      <c r="GPU536" s="135"/>
      <c r="GPV536" s="135"/>
      <c r="GPW536" s="135"/>
      <c r="GPX536" s="135"/>
      <c r="GPY536" s="135"/>
      <c r="GPZ536" s="135"/>
      <c r="GQA536" s="135"/>
      <c r="GQB536" s="135"/>
      <c r="GQC536" s="135"/>
      <c r="GQD536" s="135"/>
      <c r="GQE536" s="135"/>
      <c r="GQF536" s="135"/>
      <c r="GQG536" s="135"/>
      <c r="GQH536" s="135"/>
      <c r="GQI536" s="135"/>
      <c r="GQJ536" s="135"/>
      <c r="GQK536" s="135"/>
      <c r="GQL536" s="135"/>
      <c r="GQM536" s="135"/>
      <c r="GQN536" s="135"/>
      <c r="GQO536" s="135"/>
      <c r="GQP536" s="135"/>
      <c r="GQQ536" s="135"/>
      <c r="GQR536" s="135"/>
      <c r="GQS536" s="135"/>
      <c r="GQT536" s="135"/>
      <c r="GQU536" s="135"/>
      <c r="GQV536" s="135"/>
      <c r="GQW536" s="135"/>
      <c r="GQX536" s="135"/>
      <c r="GQY536" s="135"/>
      <c r="GQZ536" s="135"/>
      <c r="GRA536" s="135"/>
      <c r="GRB536" s="135"/>
      <c r="GRC536" s="135"/>
      <c r="GRD536" s="135"/>
      <c r="GRE536" s="135"/>
      <c r="GRF536" s="135"/>
      <c r="GRG536" s="135"/>
      <c r="GRH536" s="135"/>
      <c r="GRI536" s="135"/>
      <c r="GRJ536" s="135"/>
      <c r="GRK536" s="135"/>
      <c r="GRL536" s="135"/>
      <c r="GRM536" s="135"/>
      <c r="GRN536" s="135"/>
      <c r="GRO536" s="135"/>
      <c r="GRP536" s="135"/>
      <c r="GRQ536" s="135"/>
      <c r="GRR536" s="135"/>
      <c r="GRS536" s="135"/>
      <c r="GRT536" s="135"/>
      <c r="GRU536" s="135"/>
      <c r="GRV536" s="135"/>
      <c r="GRW536" s="135"/>
      <c r="GRX536" s="135"/>
      <c r="GRY536" s="135"/>
      <c r="GRZ536" s="135"/>
      <c r="GSA536" s="135"/>
      <c r="GSB536" s="135"/>
      <c r="GSC536" s="135"/>
      <c r="GSD536" s="135"/>
      <c r="GSE536" s="135"/>
      <c r="GSF536" s="135"/>
      <c r="GSG536" s="135"/>
      <c r="GSH536" s="135"/>
      <c r="GSI536" s="135"/>
      <c r="GSJ536" s="135"/>
      <c r="GSK536" s="135"/>
      <c r="GSL536" s="135"/>
      <c r="GSM536" s="135"/>
      <c r="GSN536" s="135"/>
      <c r="GSO536" s="135"/>
      <c r="GSP536" s="135"/>
      <c r="GSQ536" s="135"/>
      <c r="GSR536" s="135"/>
      <c r="GSS536" s="135"/>
      <c r="GST536" s="135"/>
      <c r="GSU536" s="135"/>
      <c r="GSV536" s="135"/>
      <c r="GSW536" s="135"/>
      <c r="GSX536" s="135"/>
      <c r="GSY536" s="135"/>
      <c r="GSZ536" s="135"/>
      <c r="GTA536" s="135"/>
      <c r="GTB536" s="135"/>
      <c r="GTC536" s="135"/>
      <c r="GTD536" s="135"/>
      <c r="GTE536" s="135"/>
      <c r="GTF536" s="135"/>
      <c r="GTG536" s="135"/>
      <c r="GTH536" s="135"/>
      <c r="GTI536" s="135"/>
      <c r="GTJ536" s="135"/>
      <c r="GTK536" s="135"/>
      <c r="GTL536" s="135"/>
      <c r="GTM536" s="135"/>
      <c r="GTN536" s="135"/>
      <c r="GTO536" s="135"/>
      <c r="GTP536" s="135"/>
      <c r="GTQ536" s="135"/>
      <c r="GTR536" s="135"/>
      <c r="GTS536" s="135"/>
      <c r="GTT536" s="135"/>
      <c r="GTU536" s="135"/>
      <c r="GTV536" s="135"/>
      <c r="GTW536" s="135"/>
      <c r="GTX536" s="135"/>
      <c r="GTY536" s="135"/>
      <c r="GTZ536" s="135"/>
      <c r="GUA536" s="135"/>
      <c r="GUB536" s="135"/>
      <c r="GUC536" s="135"/>
      <c r="GUD536" s="135"/>
      <c r="GUE536" s="135"/>
      <c r="GUF536" s="135"/>
      <c r="GUG536" s="135"/>
      <c r="GUH536" s="135"/>
      <c r="GUI536" s="135"/>
      <c r="GUJ536" s="135"/>
      <c r="GUK536" s="135"/>
      <c r="GUL536" s="135"/>
      <c r="GUM536" s="135"/>
      <c r="GUN536" s="135"/>
      <c r="GUO536" s="135"/>
      <c r="GUP536" s="135"/>
      <c r="GUQ536" s="135"/>
      <c r="GUR536" s="135"/>
      <c r="GUS536" s="135"/>
      <c r="GUT536" s="135"/>
      <c r="GUU536" s="135"/>
      <c r="GUV536" s="135"/>
      <c r="GUW536" s="135"/>
      <c r="GUX536" s="135"/>
      <c r="GUY536" s="135"/>
      <c r="GUZ536" s="135"/>
      <c r="GVA536" s="135"/>
      <c r="GVB536" s="135"/>
      <c r="GVC536" s="135"/>
      <c r="GVD536" s="135"/>
      <c r="GVE536" s="135"/>
      <c r="GVF536" s="135"/>
      <c r="GVG536" s="135"/>
      <c r="GVH536" s="135"/>
      <c r="GVI536" s="135"/>
      <c r="GVJ536" s="135"/>
      <c r="GVK536" s="135"/>
      <c r="GVL536" s="135"/>
      <c r="GVM536" s="135"/>
      <c r="GVN536" s="135"/>
      <c r="GVO536" s="135"/>
      <c r="GVP536" s="135"/>
      <c r="GVQ536" s="135"/>
      <c r="GVR536" s="135"/>
      <c r="GVS536" s="135"/>
      <c r="GVT536" s="135"/>
      <c r="GVU536" s="135"/>
      <c r="GVV536" s="135"/>
      <c r="GVW536" s="135"/>
      <c r="GVX536" s="135"/>
      <c r="GVY536" s="135"/>
      <c r="GVZ536" s="135"/>
      <c r="GWA536" s="135"/>
      <c r="GWB536" s="135"/>
      <c r="GWC536" s="135"/>
      <c r="GWD536" s="135"/>
      <c r="GWE536" s="135"/>
      <c r="GWF536" s="135"/>
      <c r="GWG536" s="135"/>
      <c r="GWH536" s="135"/>
      <c r="GWI536" s="135"/>
      <c r="GWJ536" s="135"/>
      <c r="GWK536" s="135"/>
      <c r="GWL536" s="135"/>
      <c r="GWM536" s="135"/>
      <c r="GWN536" s="135"/>
      <c r="GWO536" s="135"/>
      <c r="GWP536" s="135"/>
      <c r="GWQ536" s="135"/>
      <c r="GWR536" s="135"/>
      <c r="GWS536" s="135"/>
      <c r="GWT536" s="135"/>
      <c r="GWU536" s="135"/>
      <c r="GWV536" s="135"/>
      <c r="GWW536" s="135"/>
      <c r="GWX536" s="135"/>
      <c r="GWY536" s="135"/>
      <c r="GWZ536" s="135"/>
      <c r="GXA536" s="135"/>
      <c r="GXB536" s="135"/>
      <c r="GXC536" s="135"/>
      <c r="GXD536" s="135"/>
      <c r="GXE536" s="135"/>
      <c r="GXF536" s="135"/>
      <c r="GXG536" s="135"/>
      <c r="GXH536" s="135"/>
      <c r="GXI536" s="135"/>
      <c r="GXJ536" s="135"/>
      <c r="GXK536" s="135"/>
      <c r="GXL536" s="135"/>
      <c r="GXM536" s="135"/>
      <c r="GXN536" s="135"/>
      <c r="GXO536" s="135"/>
      <c r="GXP536" s="135"/>
      <c r="GXQ536" s="135"/>
      <c r="GXR536" s="135"/>
      <c r="GXS536" s="135"/>
      <c r="GXT536" s="135"/>
      <c r="GXU536" s="135"/>
      <c r="GXV536" s="135"/>
      <c r="GXW536" s="135"/>
      <c r="GXX536" s="135"/>
      <c r="GXY536" s="135"/>
      <c r="GXZ536" s="135"/>
      <c r="GYA536" s="135"/>
      <c r="GYB536" s="135"/>
      <c r="GYC536" s="135"/>
      <c r="GYD536" s="135"/>
      <c r="GYE536" s="135"/>
      <c r="GYF536" s="135"/>
      <c r="GYG536" s="135"/>
      <c r="GYH536" s="135"/>
      <c r="GYI536" s="135"/>
      <c r="GYJ536" s="135"/>
      <c r="GYK536" s="135"/>
      <c r="GYL536" s="135"/>
      <c r="GYM536" s="135"/>
      <c r="GYN536" s="135"/>
      <c r="GYO536" s="135"/>
      <c r="GYP536" s="135"/>
      <c r="GYQ536" s="135"/>
      <c r="GYR536" s="135"/>
      <c r="GYS536" s="135"/>
      <c r="GYT536" s="135"/>
      <c r="GYU536" s="135"/>
      <c r="GYV536" s="135"/>
      <c r="GYW536" s="135"/>
      <c r="GYX536" s="135"/>
      <c r="GYY536" s="135"/>
      <c r="GYZ536" s="135"/>
      <c r="GZA536" s="135"/>
      <c r="GZB536" s="135"/>
      <c r="GZC536" s="135"/>
      <c r="GZD536" s="135"/>
      <c r="GZE536" s="135"/>
      <c r="GZF536" s="135"/>
      <c r="GZG536" s="135"/>
      <c r="GZH536" s="135"/>
      <c r="GZI536" s="135"/>
      <c r="GZJ536" s="135"/>
      <c r="GZK536" s="135"/>
      <c r="GZL536" s="135"/>
      <c r="GZM536" s="135"/>
      <c r="GZN536" s="135"/>
      <c r="GZO536" s="135"/>
      <c r="GZP536" s="135"/>
      <c r="GZQ536" s="135"/>
      <c r="GZR536" s="135"/>
      <c r="GZS536" s="135"/>
      <c r="GZT536" s="135"/>
      <c r="GZU536" s="135"/>
      <c r="GZV536" s="135"/>
      <c r="GZW536" s="135"/>
      <c r="GZX536" s="135"/>
      <c r="GZY536" s="135"/>
      <c r="GZZ536" s="135"/>
      <c r="HAA536" s="135"/>
      <c r="HAB536" s="135"/>
      <c r="HAC536" s="135"/>
      <c r="HAD536" s="135"/>
      <c r="HAE536" s="135"/>
      <c r="HAF536" s="135"/>
      <c r="HAG536" s="135"/>
      <c r="HAH536" s="135"/>
      <c r="HAI536" s="135"/>
      <c r="HAJ536" s="135"/>
      <c r="HAK536" s="135"/>
      <c r="HAL536" s="135"/>
      <c r="HAM536" s="135"/>
      <c r="HAN536" s="135"/>
      <c r="HAO536" s="135"/>
      <c r="HAP536" s="135"/>
      <c r="HAQ536" s="135"/>
      <c r="HAR536" s="135"/>
      <c r="HAS536" s="135"/>
      <c r="HAT536" s="135"/>
      <c r="HAU536" s="135"/>
      <c r="HAV536" s="135"/>
      <c r="HAW536" s="135"/>
      <c r="HAX536" s="135"/>
      <c r="HAY536" s="135"/>
      <c r="HAZ536" s="135"/>
      <c r="HBA536" s="135"/>
      <c r="HBB536" s="135"/>
      <c r="HBC536" s="135"/>
      <c r="HBD536" s="135"/>
      <c r="HBE536" s="135"/>
      <c r="HBF536" s="135"/>
      <c r="HBG536" s="135"/>
      <c r="HBH536" s="135"/>
      <c r="HBI536" s="135"/>
      <c r="HBJ536" s="135"/>
      <c r="HBK536" s="135"/>
      <c r="HBL536" s="135"/>
      <c r="HBM536" s="135"/>
      <c r="HBN536" s="135"/>
      <c r="HBO536" s="135"/>
      <c r="HBP536" s="135"/>
      <c r="HBQ536" s="135"/>
      <c r="HBR536" s="135"/>
      <c r="HBS536" s="135"/>
      <c r="HBT536" s="135"/>
      <c r="HBU536" s="135"/>
      <c r="HBV536" s="135"/>
      <c r="HBW536" s="135"/>
      <c r="HBX536" s="135"/>
      <c r="HBY536" s="135"/>
      <c r="HBZ536" s="135"/>
      <c r="HCA536" s="135"/>
      <c r="HCB536" s="135"/>
      <c r="HCC536" s="135"/>
      <c r="HCD536" s="135"/>
      <c r="HCE536" s="135"/>
      <c r="HCF536" s="135"/>
      <c r="HCG536" s="135"/>
      <c r="HCH536" s="135"/>
      <c r="HCI536" s="135"/>
      <c r="HCJ536" s="135"/>
      <c r="HCK536" s="135"/>
      <c r="HCL536" s="135"/>
      <c r="HCM536" s="135"/>
      <c r="HCN536" s="135"/>
      <c r="HCO536" s="135"/>
      <c r="HCP536" s="135"/>
      <c r="HCQ536" s="135"/>
      <c r="HCR536" s="135"/>
      <c r="HCS536" s="135"/>
      <c r="HCT536" s="135"/>
      <c r="HCU536" s="135"/>
      <c r="HCV536" s="135"/>
      <c r="HCW536" s="135"/>
      <c r="HCX536" s="135"/>
      <c r="HCY536" s="135"/>
      <c r="HCZ536" s="135"/>
      <c r="HDA536" s="135"/>
      <c r="HDB536" s="135"/>
      <c r="HDC536" s="135"/>
      <c r="HDD536" s="135"/>
      <c r="HDE536" s="135"/>
      <c r="HDF536" s="135"/>
      <c r="HDG536" s="135"/>
      <c r="HDH536" s="135"/>
      <c r="HDI536" s="135"/>
      <c r="HDJ536" s="135"/>
      <c r="HDK536" s="135"/>
      <c r="HDL536" s="135"/>
      <c r="HDM536" s="135"/>
      <c r="HDN536" s="135"/>
      <c r="HDO536" s="135"/>
      <c r="HDP536" s="135"/>
      <c r="HDQ536" s="135"/>
      <c r="HDR536" s="135"/>
      <c r="HDS536" s="135"/>
      <c r="HDT536" s="135"/>
      <c r="HDU536" s="135"/>
      <c r="HDV536" s="135"/>
      <c r="HDW536" s="135"/>
      <c r="HDX536" s="135"/>
      <c r="HDY536" s="135"/>
      <c r="HDZ536" s="135"/>
      <c r="HEA536" s="135"/>
      <c r="HEB536" s="135"/>
      <c r="HEC536" s="135"/>
      <c r="HED536" s="135"/>
      <c r="HEE536" s="135"/>
      <c r="HEF536" s="135"/>
      <c r="HEG536" s="135"/>
      <c r="HEH536" s="135"/>
      <c r="HEI536" s="135"/>
      <c r="HEJ536" s="135"/>
      <c r="HEK536" s="135"/>
      <c r="HEL536" s="135"/>
      <c r="HEM536" s="135"/>
      <c r="HEN536" s="135"/>
      <c r="HEO536" s="135"/>
      <c r="HEP536" s="135"/>
      <c r="HEQ536" s="135"/>
      <c r="HER536" s="135"/>
      <c r="HES536" s="135"/>
      <c r="HET536" s="135"/>
      <c r="HEU536" s="135"/>
      <c r="HEV536" s="135"/>
      <c r="HEW536" s="135"/>
      <c r="HEX536" s="135"/>
      <c r="HEY536" s="135"/>
      <c r="HEZ536" s="135"/>
      <c r="HFA536" s="135"/>
      <c r="HFB536" s="135"/>
      <c r="HFC536" s="135"/>
      <c r="HFD536" s="135"/>
      <c r="HFE536" s="135"/>
      <c r="HFF536" s="135"/>
      <c r="HFG536" s="135"/>
      <c r="HFH536" s="135"/>
      <c r="HFI536" s="135"/>
      <c r="HFJ536" s="135"/>
      <c r="HFK536" s="135"/>
      <c r="HFL536" s="135"/>
      <c r="HFM536" s="135"/>
      <c r="HFN536" s="135"/>
      <c r="HFO536" s="135"/>
      <c r="HFP536" s="135"/>
      <c r="HFQ536" s="135"/>
      <c r="HFR536" s="135"/>
      <c r="HFS536" s="135"/>
      <c r="HFT536" s="135"/>
      <c r="HFU536" s="135"/>
      <c r="HFV536" s="135"/>
      <c r="HFW536" s="135"/>
      <c r="HFX536" s="135"/>
      <c r="HFY536" s="135"/>
      <c r="HFZ536" s="135"/>
      <c r="HGA536" s="135"/>
      <c r="HGB536" s="135"/>
      <c r="HGC536" s="135"/>
      <c r="HGD536" s="135"/>
      <c r="HGE536" s="135"/>
      <c r="HGF536" s="135"/>
      <c r="HGG536" s="135"/>
      <c r="HGH536" s="135"/>
      <c r="HGI536" s="135"/>
      <c r="HGJ536" s="135"/>
      <c r="HGK536" s="135"/>
      <c r="HGL536" s="135"/>
      <c r="HGM536" s="135"/>
      <c r="HGN536" s="135"/>
      <c r="HGO536" s="135"/>
      <c r="HGP536" s="135"/>
      <c r="HGQ536" s="135"/>
      <c r="HGR536" s="135"/>
      <c r="HGS536" s="135"/>
      <c r="HGT536" s="135"/>
      <c r="HGU536" s="135"/>
      <c r="HGV536" s="135"/>
      <c r="HGW536" s="135"/>
      <c r="HGX536" s="135"/>
      <c r="HGY536" s="135"/>
      <c r="HGZ536" s="135"/>
      <c r="HHA536" s="135"/>
      <c r="HHB536" s="135"/>
      <c r="HHC536" s="135"/>
      <c r="HHD536" s="135"/>
      <c r="HHE536" s="135"/>
      <c r="HHF536" s="135"/>
      <c r="HHG536" s="135"/>
      <c r="HHH536" s="135"/>
      <c r="HHI536" s="135"/>
      <c r="HHJ536" s="135"/>
      <c r="HHK536" s="135"/>
      <c r="HHL536" s="135"/>
      <c r="HHM536" s="135"/>
      <c r="HHN536" s="135"/>
      <c r="HHO536" s="135"/>
      <c r="HHP536" s="135"/>
      <c r="HHQ536" s="135"/>
      <c r="HHR536" s="135"/>
      <c r="HHS536" s="135"/>
      <c r="HHT536" s="135"/>
      <c r="HHU536" s="135"/>
      <c r="HHV536" s="135"/>
      <c r="HHW536" s="135"/>
      <c r="HHX536" s="135"/>
      <c r="HHY536" s="135"/>
      <c r="HHZ536" s="135"/>
      <c r="HIA536" s="135"/>
      <c r="HIB536" s="135"/>
      <c r="HIC536" s="135"/>
      <c r="HID536" s="135"/>
      <c r="HIE536" s="135"/>
      <c r="HIF536" s="135"/>
      <c r="HIG536" s="135"/>
      <c r="HIH536" s="135"/>
      <c r="HII536" s="135"/>
      <c r="HIJ536" s="135"/>
      <c r="HIK536" s="135"/>
      <c r="HIL536" s="135"/>
      <c r="HIM536" s="135"/>
      <c r="HIN536" s="135"/>
      <c r="HIO536" s="135"/>
      <c r="HIP536" s="135"/>
      <c r="HIQ536" s="135"/>
      <c r="HIR536" s="135"/>
      <c r="HIS536" s="135"/>
      <c r="HIT536" s="135"/>
      <c r="HIU536" s="135"/>
      <c r="HIV536" s="135"/>
      <c r="HIW536" s="135"/>
      <c r="HIX536" s="135"/>
      <c r="HIY536" s="135"/>
      <c r="HIZ536" s="135"/>
      <c r="HJA536" s="135"/>
      <c r="HJB536" s="135"/>
      <c r="HJC536" s="135"/>
      <c r="HJD536" s="135"/>
      <c r="HJE536" s="135"/>
      <c r="HJF536" s="135"/>
      <c r="HJG536" s="135"/>
      <c r="HJH536" s="135"/>
      <c r="HJI536" s="135"/>
      <c r="HJJ536" s="135"/>
      <c r="HJK536" s="135"/>
      <c r="HJL536" s="135"/>
      <c r="HJM536" s="135"/>
      <c r="HJN536" s="135"/>
      <c r="HJO536" s="135"/>
      <c r="HJP536" s="135"/>
      <c r="HJQ536" s="135"/>
      <c r="HJR536" s="135"/>
      <c r="HJS536" s="135"/>
      <c r="HJT536" s="135"/>
      <c r="HJU536" s="135"/>
      <c r="HJV536" s="135"/>
      <c r="HJW536" s="135"/>
      <c r="HJX536" s="135"/>
      <c r="HJY536" s="135"/>
      <c r="HJZ536" s="135"/>
      <c r="HKA536" s="135"/>
      <c r="HKB536" s="135"/>
      <c r="HKC536" s="135"/>
      <c r="HKD536" s="135"/>
      <c r="HKE536" s="135"/>
      <c r="HKF536" s="135"/>
      <c r="HKG536" s="135"/>
      <c r="HKH536" s="135"/>
      <c r="HKI536" s="135"/>
      <c r="HKJ536" s="135"/>
      <c r="HKK536" s="135"/>
      <c r="HKL536" s="135"/>
      <c r="HKM536" s="135"/>
      <c r="HKN536" s="135"/>
      <c r="HKO536" s="135"/>
      <c r="HKP536" s="135"/>
      <c r="HKQ536" s="135"/>
      <c r="HKR536" s="135"/>
      <c r="HKS536" s="135"/>
      <c r="HKT536" s="135"/>
      <c r="HKU536" s="135"/>
      <c r="HKV536" s="135"/>
      <c r="HKW536" s="135"/>
      <c r="HKX536" s="135"/>
      <c r="HKY536" s="135"/>
      <c r="HKZ536" s="135"/>
      <c r="HLA536" s="135"/>
      <c r="HLB536" s="135"/>
      <c r="HLC536" s="135"/>
      <c r="HLD536" s="135"/>
      <c r="HLE536" s="135"/>
      <c r="HLF536" s="135"/>
      <c r="HLG536" s="135"/>
      <c r="HLH536" s="135"/>
      <c r="HLI536" s="135"/>
      <c r="HLJ536" s="135"/>
      <c r="HLK536" s="135"/>
      <c r="HLL536" s="135"/>
      <c r="HLM536" s="135"/>
      <c r="HLN536" s="135"/>
      <c r="HLO536" s="135"/>
      <c r="HLP536" s="135"/>
      <c r="HLQ536" s="135"/>
      <c r="HLR536" s="135"/>
      <c r="HLS536" s="135"/>
      <c r="HLT536" s="135"/>
      <c r="HLU536" s="135"/>
      <c r="HLV536" s="135"/>
      <c r="HLW536" s="135"/>
      <c r="HLX536" s="135"/>
      <c r="HLY536" s="135"/>
      <c r="HLZ536" s="135"/>
      <c r="HMA536" s="135"/>
      <c r="HMB536" s="135"/>
      <c r="HMC536" s="135"/>
      <c r="HMD536" s="135"/>
      <c r="HME536" s="135"/>
      <c r="HMF536" s="135"/>
      <c r="HMG536" s="135"/>
      <c r="HMH536" s="135"/>
      <c r="HMI536" s="135"/>
      <c r="HMJ536" s="135"/>
      <c r="HMK536" s="135"/>
      <c r="HML536" s="135"/>
      <c r="HMM536" s="135"/>
      <c r="HMN536" s="135"/>
      <c r="HMO536" s="135"/>
      <c r="HMP536" s="135"/>
      <c r="HMQ536" s="135"/>
      <c r="HMR536" s="135"/>
      <c r="HMS536" s="135"/>
      <c r="HMT536" s="135"/>
      <c r="HMU536" s="135"/>
      <c r="HMV536" s="135"/>
      <c r="HMW536" s="135"/>
      <c r="HMX536" s="135"/>
      <c r="HMY536" s="135"/>
      <c r="HMZ536" s="135"/>
      <c r="HNA536" s="135"/>
      <c r="HNB536" s="135"/>
      <c r="HNC536" s="135"/>
      <c r="HND536" s="135"/>
      <c r="HNE536" s="135"/>
      <c r="HNF536" s="135"/>
      <c r="HNG536" s="135"/>
      <c r="HNH536" s="135"/>
      <c r="HNI536" s="135"/>
      <c r="HNJ536" s="135"/>
      <c r="HNK536" s="135"/>
      <c r="HNL536" s="135"/>
      <c r="HNM536" s="135"/>
      <c r="HNN536" s="135"/>
      <c r="HNO536" s="135"/>
      <c r="HNP536" s="135"/>
      <c r="HNQ536" s="135"/>
      <c r="HNR536" s="135"/>
      <c r="HNS536" s="135"/>
      <c r="HNT536" s="135"/>
      <c r="HNU536" s="135"/>
      <c r="HNV536" s="135"/>
      <c r="HNW536" s="135"/>
      <c r="HNX536" s="135"/>
      <c r="HNY536" s="135"/>
      <c r="HNZ536" s="135"/>
      <c r="HOA536" s="135"/>
      <c r="HOB536" s="135"/>
      <c r="HOC536" s="135"/>
      <c r="HOD536" s="135"/>
      <c r="HOE536" s="135"/>
      <c r="HOF536" s="135"/>
      <c r="HOG536" s="135"/>
      <c r="HOH536" s="135"/>
      <c r="HOI536" s="135"/>
      <c r="HOJ536" s="135"/>
      <c r="HOK536" s="135"/>
      <c r="HOL536" s="135"/>
      <c r="HOM536" s="135"/>
      <c r="HON536" s="135"/>
      <c r="HOO536" s="135"/>
      <c r="HOP536" s="135"/>
      <c r="HOQ536" s="135"/>
      <c r="HOR536" s="135"/>
      <c r="HOS536" s="135"/>
      <c r="HOT536" s="135"/>
      <c r="HOU536" s="135"/>
      <c r="HOV536" s="135"/>
      <c r="HOW536" s="135"/>
      <c r="HOX536" s="135"/>
      <c r="HOY536" s="135"/>
      <c r="HOZ536" s="135"/>
      <c r="HPA536" s="135"/>
      <c r="HPB536" s="135"/>
      <c r="HPC536" s="135"/>
      <c r="HPD536" s="135"/>
      <c r="HPE536" s="135"/>
      <c r="HPF536" s="135"/>
      <c r="HPG536" s="135"/>
      <c r="HPH536" s="135"/>
      <c r="HPI536" s="135"/>
      <c r="HPJ536" s="135"/>
      <c r="HPK536" s="135"/>
      <c r="HPL536" s="135"/>
      <c r="HPM536" s="135"/>
      <c r="HPN536" s="135"/>
      <c r="HPO536" s="135"/>
      <c r="HPP536" s="135"/>
      <c r="HPQ536" s="135"/>
      <c r="HPR536" s="135"/>
      <c r="HPS536" s="135"/>
      <c r="HPT536" s="135"/>
      <c r="HPU536" s="135"/>
      <c r="HPV536" s="135"/>
      <c r="HPW536" s="135"/>
      <c r="HPX536" s="135"/>
      <c r="HPY536" s="135"/>
      <c r="HPZ536" s="135"/>
      <c r="HQA536" s="135"/>
      <c r="HQB536" s="135"/>
      <c r="HQC536" s="135"/>
      <c r="HQD536" s="135"/>
      <c r="HQE536" s="135"/>
      <c r="HQF536" s="135"/>
      <c r="HQG536" s="135"/>
      <c r="HQH536" s="135"/>
      <c r="HQI536" s="135"/>
      <c r="HQJ536" s="135"/>
      <c r="HQK536" s="135"/>
      <c r="HQL536" s="135"/>
      <c r="HQM536" s="135"/>
      <c r="HQN536" s="135"/>
      <c r="HQO536" s="135"/>
      <c r="HQP536" s="135"/>
      <c r="HQQ536" s="135"/>
      <c r="HQR536" s="135"/>
      <c r="HQS536" s="135"/>
      <c r="HQT536" s="135"/>
      <c r="HQU536" s="135"/>
      <c r="HQV536" s="135"/>
      <c r="HQW536" s="135"/>
      <c r="HQX536" s="135"/>
      <c r="HQY536" s="135"/>
      <c r="HQZ536" s="135"/>
      <c r="HRA536" s="135"/>
      <c r="HRB536" s="135"/>
      <c r="HRC536" s="135"/>
      <c r="HRD536" s="135"/>
      <c r="HRE536" s="135"/>
      <c r="HRF536" s="135"/>
      <c r="HRG536" s="135"/>
      <c r="HRH536" s="135"/>
      <c r="HRI536" s="135"/>
      <c r="HRJ536" s="135"/>
      <c r="HRK536" s="135"/>
      <c r="HRL536" s="135"/>
      <c r="HRM536" s="135"/>
      <c r="HRN536" s="135"/>
      <c r="HRO536" s="135"/>
      <c r="HRP536" s="135"/>
      <c r="HRQ536" s="135"/>
      <c r="HRR536" s="135"/>
      <c r="HRS536" s="135"/>
      <c r="HRT536" s="135"/>
      <c r="HRU536" s="135"/>
      <c r="HRV536" s="135"/>
      <c r="HRW536" s="135"/>
      <c r="HRX536" s="135"/>
      <c r="HRY536" s="135"/>
      <c r="HRZ536" s="135"/>
      <c r="HSA536" s="135"/>
      <c r="HSB536" s="135"/>
      <c r="HSC536" s="135"/>
      <c r="HSD536" s="135"/>
      <c r="HSE536" s="135"/>
      <c r="HSF536" s="135"/>
      <c r="HSG536" s="135"/>
      <c r="HSH536" s="135"/>
      <c r="HSI536" s="135"/>
      <c r="HSJ536" s="135"/>
      <c r="HSK536" s="135"/>
      <c r="HSL536" s="135"/>
      <c r="HSM536" s="135"/>
      <c r="HSN536" s="135"/>
      <c r="HSO536" s="135"/>
      <c r="HSP536" s="135"/>
      <c r="HSQ536" s="135"/>
      <c r="HSR536" s="135"/>
      <c r="HSS536" s="135"/>
      <c r="HST536" s="135"/>
      <c r="HSU536" s="135"/>
      <c r="HSV536" s="135"/>
      <c r="HSW536" s="135"/>
      <c r="HSX536" s="135"/>
      <c r="HSY536" s="135"/>
      <c r="HSZ536" s="135"/>
      <c r="HTA536" s="135"/>
      <c r="HTB536" s="135"/>
      <c r="HTC536" s="135"/>
      <c r="HTD536" s="135"/>
      <c r="HTE536" s="135"/>
      <c r="HTF536" s="135"/>
      <c r="HTG536" s="135"/>
      <c r="HTH536" s="135"/>
      <c r="HTI536" s="135"/>
      <c r="HTJ536" s="135"/>
      <c r="HTK536" s="135"/>
      <c r="HTL536" s="135"/>
      <c r="HTM536" s="135"/>
      <c r="HTN536" s="135"/>
      <c r="HTO536" s="135"/>
      <c r="HTP536" s="135"/>
      <c r="HTQ536" s="135"/>
      <c r="HTR536" s="135"/>
      <c r="HTS536" s="135"/>
      <c r="HTT536" s="135"/>
      <c r="HTU536" s="135"/>
      <c r="HTV536" s="135"/>
      <c r="HTW536" s="135"/>
      <c r="HTX536" s="135"/>
      <c r="HTY536" s="135"/>
      <c r="HTZ536" s="135"/>
      <c r="HUA536" s="135"/>
      <c r="HUB536" s="135"/>
      <c r="HUC536" s="135"/>
      <c r="HUD536" s="135"/>
      <c r="HUE536" s="135"/>
      <c r="HUF536" s="135"/>
      <c r="HUG536" s="135"/>
      <c r="HUH536" s="135"/>
      <c r="HUI536" s="135"/>
      <c r="HUJ536" s="135"/>
      <c r="HUK536" s="135"/>
      <c r="HUL536" s="135"/>
      <c r="HUM536" s="135"/>
      <c r="HUN536" s="135"/>
      <c r="HUO536" s="135"/>
      <c r="HUP536" s="135"/>
      <c r="HUQ536" s="135"/>
      <c r="HUR536" s="135"/>
      <c r="HUS536" s="135"/>
      <c r="HUT536" s="135"/>
      <c r="HUU536" s="135"/>
      <c r="HUV536" s="135"/>
      <c r="HUW536" s="135"/>
      <c r="HUX536" s="135"/>
      <c r="HUY536" s="135"/>
      <c r="HUZ536" s="135"/>
      <c r="HVA536" s="135"/>
      <c r="HVB536" s="135"/>
      <c r="HVC536" s="135"/>
      <c r="HVD536" s="135"/>
      <c r="HVE536" s="135"/>
      <c r="HVF536" s="135"/>
      <c r="HVG536" s="135"/>
      <c r="HVH536" s="135"/>
      <c r="HVI536" s="135"/>
      <c r="HVJ536" s="135"/>
      <c r="HVK536" s="135"/>
      <c r="HVL536" s="135"/>
      <c r="HVM536" s="135"/>
      <c r="HVN536" s="135"/>
      <c r="HVO536" s="135"/>
      <c r="HVP536" s="135"/>
      <c r="HVQ536" s="135"/>
      <c r="HVR536" s="135"/>
      <c r="HVS536" s="135"/>
      <c r="HVT536" s="135"/>
      <c r="HVU536" s="135"/>
      <c r="HVV536" s="135"/>
      <c r="HVW536" s="135"/>
      <c r="HVX536" s="135"/>
      <c r="HVY536" s="135"/>
      <c r="HVZ536" s="135"/>
      <c r="HWA536" s="135"/>
      <c r="HWB536" s="135"/>
      <c r="HWC536" s="135"/>
      <c r="HWD536" s="135"/>
      <c r="HWE536" s="135"/>
      <c r="HWF536" s="135"/>
      <c r="HWG536" s="135"/>
      <c r="HWH536" s="135"/>
      <c r="HWI536" s="135"/>
      <c r="HWJ536" s="135"/>
      <c r="HWK536" s="135"/>
      <c r="HWL536" s="135"/>
      <c r="HWM536" s="135"/>
      <c r="HWN536" s="135"/>
      <c r="HWO536" s="135"/>
      <c r="HWP536" s="135"/>
      <c r="HWQ536" s="135"/>
      <c r="HWR536" s="135"/>
      <c r="HWS536" s="135"/>
      <c r="HWT536" s="135"/>
      <c r="HWU536" s="135"/>
      <c r="HWV536" s="135"/>
      <c r="HWW536" s="135"/>
      <c r="HWX536" s="135"/>
      <c r="HWY536" s="135"/>
      <c r="HWZ536" s="135"/>
      <c r="HXA536" s="135"/>
      <c r="HXB536" s="135"/>
      <c r="HXC536" s="135"/>
      <c r="HXD536" s="135"/>
      <c r="HXE536" s="135"/>
      <c r="HXF536" s="135"/>
      <c r="HXG536" s="135"/>
      <c r="HXH536" s="135"/>
      <c r="HXI536" s="135"/>
      <c r="HXJ536" s="135"/>
      <c r="HXK536" s="135"/>
      <c r="HXL536" s="135"/>
      <c r="HXM536" s="135"/>
      <c r="HXN536" s="135"/>
      <c r="HXO536" s="135"/>
      <c r="HXP536" s="135"/>
      <c r="HXQ536" s="135"/>
      <c r="HXR536" s="135"/>
      <c r="HXS536" s="135"/>
      <c r="HXT536" s="135"/>
      <c r="HXU536" s="135"/>
      <c r="HXV536" s="135"/>
      <c r="HXW536" s="135"/>
      <c r="HXX536" s="135"/>
      <c r="HXY536" s="135"/>
      <c r="HXZ536" s="135"/>
      <c r="HYA536" s="135"/>
      <c r="HYB536" s="135"/>
      <c r="HYC536" s="135"/>
      <c r="HYD536" s="135"/>
      <c r="HYE536" s="135"/>
      <c r="HYF536" s="135"/>
      <c r="HYG536" s="135"/>
      <c r="HYH536" s="135"/>
      <c r="HYI536" s="135"/>
      <c r="HYJ536" s="135"/>
      <c r="HYK536" s="135"/>
      <c r="HYL536" s="135"/>
      <c r="HYM536" s="135"/>
      <c r="HYN536" s="135"/>
      <c r="HYO536" s="135"/>
      <c r="HYP536" s="135"/>
      <c r="HYQ536" s="135"/>
      <c r="HYR536" s="135"/>
      <c r="HYS536" s="135"/>
      <c r="HYT536" s="135"/>
      <c r="HYU536" s="135"/>
      <c r="HYV536" s="135"/>
      <c r="HYW536" s="135"/>
      <c r="HYX536" s="135"/>
      <c r="HYY536" s="135"/>
      <c r="HYZ536" s="135"/>
      <c r="HZA536" s="135"/>
      <c r="HZB536" s="135"/>
      <c r="HZC536" s="135"/>
      <c r="HZD536" s="135"/>
      <c r="HZE536" s="135"/>
      <c r="HZF536" s="135"/>
      <c r="HZG536" s="135"/>
      <c r="HZH536" s="135"/>
      <c r="HZI536" s="135"/>
      <c r="HZJ536" s="135"/>
      <c r="HZK536" s="135"/>
      <c r="HZL536" s="135"/>
      <c r="HZM536" s="135"/>
      <c r="HZN536" s="135"/>
      <c r="HZO536" s="135"/>
      <c r="HZP536" s="135"/>
      <c r="HZQ536" s="135"/>
      <c r="HZR536" s="135"/>
      <c r="HZS536" s="135"/>
      <c r="HZT536" s="135"/>
      <c r="HZU536" s="135"/>
      <c r="HZV536" s="135"/>
      <c r="HZW536" s="135"/>
      <c r="HZX536" s="135"/>
      <c r="HZY536" s="135"/>
      <c r="HZZ536" s="135"/>
      <c r="IAA536" s="135"/>
      <c r="IAB536" s="135"/>
      <c r="IAC536" s="135"/>
      <c r="IAD536" s="135"/>
      <c r="IAE536" s="135"/>
      <c r="IAF536" s="135"/>
      <c r="IAG536" s="135"/>
      <c r="IAH536" s="135"/>
      <c r="IAI536" s="135"/>
      <c r="IAJ536" s="135"/>
      <c r="IAK536" s="135"/>
      <c r="IAL536" s="135"/>
      <c r="IAM536" s="135"/>
      <c r="IAN536" s="135"/>
      <c r="IAO536" s="135"/>
      <c r="IAP536" s="135"/>
      <c r="IAQ536" s="135"/>
      <c r="IAR536" s="135"/>
      <c r="IAS536" s="135"/>
      <c r="IAT536" s="135"/>
      <c r="IAU536" s="135"/>
      <c r="IAV536" s="135"/>
      <c r="IAW536" s="135"/>
      <c r="IAX536" s="135"/>
      <c r="IAY536" s="135"/>
      <c r="IAZ536" s="135"/>
      <c r="IBA536" s="135"/>
      <c r="IBB536" s="135"/>
      <c r="IBC536" s="135"/>
      <c r="IBD536" s="135"/>
      <c r="IBE536" s="135"/>
      <c r="IBF536" s="135"/>
      <c r="IBG536" s="135"/>
      <c r="IBH536" s="135"/>
      <c r="IBI536" s="135"/>
      <c r="IBJ536" s="135"/>
      <c r="IBK536" s="135"/>
      <c r="IBL536" s="135"/>
      <c r="IBM536" s="135"/>
      <c r="IBN536" s="135"/>
      <c r="IBO536" s="135"/>
      <c r="IBP536" s="135"/>
      <c r="IBQ536" s="135"/>
      <c r="IBR536" s="135"/>
      <c r="IBS536" s="135"/>
      <c r="IBT536" s="135"/>
      <c r="IBU536" s="135"/>
      <c r="IBV536" s="135"/>
      <c r="IBW536" s="135"/>
      <c r="IBX536" s="135"/>
      <c r="IBY536" s="135"/>
      <c r="IBZ536" s="135"/>
      <c r="ICA536" s="135"/>
      <c r="ICB536" s="135"/>
      <c r="ICC536" s="135"/>
      <c r="ICD536" s="135"/>
      <c r="ICE536" s="135"/>
      <c r="ICF536" s="135"/>
      <c r="ICG536" s="135"/>
      <c r="ICH536" s="135"/>
      <c r="ICI536" s="135"/>
      <c r="ICJ536" s="135"/>
      <c r="ICK536" s="135"/>
      <c r="ICL536" s="135"/>
      <c r="ICM536" s="135"/>
      <c r="ICN536" s="135"/>
      <c r="ICO536" s="135"/>
      <c r="ICP536" s="135"/>
      <c r="ICQ536" s="135"/>
      <c r="ICR536" s="135"/>
      <c r="ICS536" s="135"/>
      <c r="ICT536" s="135"/>
      <c r="ICU536" s="135"/>
      <c r="ICV536" s="135"/>
      <c r="ICW536" s="135"/>
      <c r="ICX536" s="135"/>
      <c r="ICY536" s="135"/>
      <c r="ICZ536" s="135"/>
      <c r="IDA536" s="135"/>
      <c r="IDB536" s="135"/>
      <c r="IDC536" s="135"/>
      <c r="IDD536" s="135"/>
      <c r="IDE536" s="135"/>
      <c r="IDF536" s="135"/>
      <c r="IDG536" s="135"/>
      <c r="IDH536" s="135"/>
      <c r="IDI536" s="135"/>
      <c r="IDJ536" s="135"/>
      <c r="IDK536" s="135"/>
      <c r="IDL536" s="135"/>
      <c r="IDM536" s="135"/>
      <c r="IDN536" s="135"/>
      <c r="IDO536" s="135"/>
      <c r="IDP536" s="135"/>
      <c r="IDQ536" s="135"/>
      <c r="IDR536" s="135"/>
      <c r="IDS536" s="135"/>
      <c r="IDT536" s="135"/>
      <c r="IDU536" s="135"/>
      <c r="IDV536" s="135"/>
      <c r="IDW536" s="135"/>
      <c r="IDX536" s="135"/>
      <c r="IDY536" s="135"/>
      <c r="IDZ536" s="135"/>
      <c r="IEA536" s="135"/>
      <c r="IEB536" s="135"/>
      <c r="IEC536" s="135"/>
      <c r="IED536" s="135"/>
      <c r="IEE536" s="135"/>
      <c r="IEF536" s="135"/>
      <c r="IEG536" s="135"/>
      <c r="IEH536" s="135"/>
      <c r="IEI536" s="135"/>
      <c r="IEJ536" s="135"/>
      <c r="IEK536" s="135"/>
      <c r="IEL536" s="135"/>
      <c r="IEM536" s="135"/>
      <c r="IEN536" s="135"/>
      <c r="IEO536" s="135"/>
      <c r="IEP536" s="135"/>
      <c r="IEQ536" s="135"/>
      <c r="IER536" s="135"/>
      <c r="IES536" s="135"/>
      <c r="IET536" s="135"/>
      <c r="IEU536" s="135"/>
      <c r="IEV536" s="135"/>
      <c r="IEW536" s="135"/>
      <c r="IEX536" s="135"/>
      <c r="IEY536" s="135"/>
      <c r="IEZ536" s="135"/>
      <c r="IFA536" s="135"/>
      <c r="IFB536" s="135"/>
      <c r="IFC536" s="135"/>
      <c r="IFD536" s="135"/>
      <c r="IFE536" s="135"/>
      <c r="IFF536" s="135"/>
      <c r="IFG536" s="135"/>
      <c r="IFH536" s="135"/>
      <c r="IFI536" s="135"/>
      <c r="IFJ536" s="135"/>
      <c r="IFK536" s="135"/>
      <c r="IFL536" s="135"/>
      <c r="IFM536" s="135"/>
      <c r="IFN536" s="135"/>
      <c r="IFO536" s="135"/>
      <c r="IFP536" s="135"/>
      <c r="IFQ536" s="135"/>
      <c r="IFR536" s="135"/>
      <c r="IFS536" s="135"/>
      <c r="IFT536" s="135"/>
      <c r="IFU536" s="135"/>
      <c r="IFV536" s="135"/>
      <c r="IFW536" s="135"/>
      <c r="IFX536" s="135"/>
      <c r="IFY536" s="135"/>
      <c r="IFZ536" s="135"/>
      <c r="IGA536" s="135"/>
      <c r="IGB536" s="135"/>
      <c r="IGC536" s="135"/>
      <c r="IGD536" s="135"/>
      <c r="IGE536" s="135"/>
      <c r="IGF536" s="135"/>
      <c r="IGG536" s="135"/>
      <c r="IGH536" s="135"/>
      <c r="IGI536" s="135"/>
      <c r="IGJ536" s="135"/>
      <c r="IGK536" s="135"/>
      <c r="IGL536" s="135"/>
      <c r="IGM536" s="135"/>
      <c r="IGN536" s="135"/>
      <c r="IGO536" s="135"/>
      <c r="IGP536" s="135"/>
      <c r="IGQ536" s="135"/>
      <c r="IGR536" s="135"/>
      <c r="IGS536" s="135"/>
      <c r="IGT536" s="135"/>
      <c r="IGU536" s="135"/>
      <c r="IGV536" s="135"/>
      <c r="IGW536" s="135"/>
      <c r="IGX536" s="135"/>
      <c r="IGY536" s="135"/>
      <c r="IGZ536" s="135"/>
      <c r="IHA536" s="135"/>
      <c r="IHB536" s="135"/>
      <c r="IHC536" s="135"/>
      <c r="IHD536" s="135"/>
      <c r="IHE536" s="135"/>
      <c r="IHF536" s="135"/>
      <c r="IHG536" s="135"/>
      <c r="IHH536" s="135"/>
      <c r="IHI536" s="135"/>
      <c r="IHJ536" s="135"/>
      <c r="IHK536" s="135"/>
      <c r="IHL536" s="135"/>
      <c r="IHM536" s="135"/>
      <c r="IHN536" s="135"/>
      <c r="IHO536" s="135"/>
      <c r="IHP536" s="135"/>
      <c r="IHQ536" s="135"/>
      <c r="IHR536" s="135"/>
      <c r="IHS536" s="135"/>
      <c r="IHT536" s="135"/>
      <c r="IHU536" s="135"/>
      <c r="IHV536" s="135"/>
      <c r="IHW536" s="135"/>
      <c r="IHX536" s="135"/>
      <c r="IHY536" s="135"/>
      <c r="IHZ536" s="135"/>
      <c r="IIA536" s="135"/>
      <c r="IIB536" s="135"/>
      <c r="IIC536" s="135"/>
      <c r="IID536" s="135"/>
      <c r="IIE536" s="135"/>
      <c r="IIF536" s="135"/>
      <c r="IIG536" s="135"/>
      <c r="IIH536" s="135"/>
      <c r="III536" s="135"/>
      <c r="IIJ536" s="135"/>
      <c r="IIK536" s="135"/>
      <c r="IIL536" s="135"/>
      <c r="IIM536" s="135"/>
      <c r="IIN536" s="135"/>
      <c r="IIO536" s="135"/>
      <c r="IIP536" s="135"/>
      <c r="IIQ536" s="135"/>
      <c r="IIR536" s="135"/>
      <c r="IIS536" s="135"/>
      <c r="IIT536" s="135"/>
      <c r="IIU536" s="135"/>
      <c r="IIV536" s="135"/>
      <c r="IIW536" s="135"/>
      <c r="IIX536" s="135"/>
      <c r="IIY536" s="135"/>
      <c r="IIZ536" s="135"/>
      <c r="IJA536" s="135"/>
      <c r="IJB536" s="135"/>
      <c r="IJC536" s="135"/>
      <c r="IJD536" s="135"/>
      <c r="IJE536" s="135"/>
      <c r="IJF536" s="135"/>
      <c r="IJG536" s="135"/>
      <c r="IJH536" s="135"/>
      <c r="IJI536" s="135"/>
      <c r="IJJ536" s="135"/>
      <c r="IJK536" s="135"/>
      <c r="IJL536" s="135"/>
      <c r="IJM536" s="135"/>
      <c r="IJN536" s="135"/>
      <c r="IJO536" s="135"/>
      <c r="IJP536" s="135"/>
      <c r="IJQ536" s="135"/>
      <c r="IJR536" s="135"/>
      <c r="IJS536" s="135"/>
      <c r="IJT536" s="135"/>
      <c r="IJU536" s="135"/>
      <c r="IJV536" s="135"/>
      <c r="IJW536" s="135"/>
      <c r="IJX536" s="135"/>
      <c r="IJY536" s="135"/>
      <c r="IJZ536" s="135"/>
      <c r="IKA536" s="135"/>
      <c r="IKB536" s="135"/>
      <c r="IKC536" s="135"/>
      <c r="IKD536" s="135"/>
      <c r="IKE536" s="135"/>
      <c r="IKF536" s="135"/>
      <c r="IKG536" s="135"/>
      <c r="IKH536" s="135"/>
      <c r="IKI536" s="135"/>
      <c r="IKJ536" s="135"/>
      <c r="IKK536" s="135"/>
      <c r="IKL536" s="135"/>
      <c r="IKM536" s="135"/>
      <c r="IKN536" s="135"/>
      <c r="IKO536" s="135"/>
      <c r="IKP536" s="135"/>
      <c r="IKQ536" s="135"/>
      <c r="IKR536" s="135"/>
      <c r="IKS536" s="135"/>
      <c r="IKT536" s="135"/>
      <c r="IKU536" s="135"/>
      <c r="IKV536" s="135"/>
      <c r="IKW536" s="135"/>
      <c r="IKX536" s="135"/>
      <c r="IKY536" s="135"/>
      <c r="IKZ536" s="135"/>
      <c r="ILA536" s="135"/>
      <c r="ILB536" s="135"/>
      <c r="ILC536" s="135"/>
      <c r="ILD536" s="135"/>
      <c r="ILE536" s="135"/>
      <c r="ILF536" s="135"/>
      <c r="ILG536" s="135"/>
      <c r="ILH536" s="135"/>
      <c r="ILI536" s="135"/>
      <c r="ILJ536" s="135"/>
      <c r="ILK536" s="135"/>
      <c r="ILL536" s="135"/>
      <c r="ILM536" s="135"/>
      <c r="ILN536" s="135"/>
      <c r="ILO536" s="135"/>
      <c r="ILP536" s="135"/>
      <c r="ILQ536" s="135"/>
      <c r="ILR536" s="135"/>
      <c r="ILS536" s="135"/>
      <c r="ILT536" s="135"/>
      <c r="ILU536" s="135"/>
      <c r="ILV536" s="135"/>
      <c r="ILW536" s="135"/>
      <c r="ILX536" s="135"/>
      <c r="ILY536" s="135"/>
      <c r="ILZ536" s="135"/>
      <c r="IMA536" s="135"/>
      <c r="IMB536" s="135"/>
      <c r="IMC536" s="135"/>
      <c r="IMD536" s="135"/>
      <c r="IME536" s="135"/>
      <c r="IMF536" s="135"/>
      <c r="IMG536" s="135"/>
      <c r="IMH536" s="135"/>
      <c r="IMI536" s="135"/>
      <c r="IMJ536" s="135"/>
      <c r="IMK536" s="135"/>
      <c r="IML536" s="135"/>
      <c r="IMM536" s="135"/>
      <c r="IMN536" s="135"/>
      <c r="IMO536" s="135"/>
      <c r="IMP536" s="135"/>
      <c r="IMQ536" s="135"/>
      <c r="IMR536" s="135"/>
      <c r="IMS536" s="135"/>
      <c r="IMT536" s="135"/>
      <c r="IMU536" s="135"/>
      <c r="IMV536" s="135"/>
      <c r="IMW536" s="135"/>
      <c r="IMX536" s="135"/>
      <c r="IMY536" s="135"/>
      <c r="IMZ536" s="135"/>
      <c r="INA536" s="135"/>
      <c r="INB536" s="135"/>
      <c r="INC536" s="135"/>
      <c r="IND536" s="135"/>
      <c r="INE536" s="135"/>
      <c r="INF536" s="135"/>
      <c r="ING536" s="135"/>
      <c r="INH536" s="135"/>
      <c r="INI536" s="135"/>
      <c r="INJ536" s="135"/>
      <c r="INK536" s="135"/>
      <c r="INL536" s="135"/>
      <c r="INM536" s="135"/>
      <c r="INN536" s="135"/>
      <c r="INO536" s="135"/>
      <c r="INP536" s="135"/>
      <c r="INQ536" s="135"/>
      <c r="INR536" s="135"/>
      <c r="INS536" s="135"/>
      <c r="INT536" s="135"/>
      <c r="INU536" s="135"/>
      <c r="INV536" s="135"/>
      <c r="INW536" s="135"/>
      <c r="INX536" s="135"/>
      <c r="INY536" s="135"/>
      <c r="INZ536" s="135"/>
      <c r="IOA536" s="135"/>
      <c r="IOB536" s="135"/>
      <c r="IOC536" s="135"/>
      <c r="IOD536" s="135"/>
      <c r="IOE536" s="135"/>
      <c r="IOF536" s="135"/>
      <c r="IOG536" s="135"/>
      <c r="IOH536" s="135"/>
      <c r="IOI536" s="135"/>
      <c r="IOJ536" s="135"/>
      <c r="IOK536" s="135"/>
      <c r="IOL536" s="135"/>
      <c r="IOM536" s="135"/>
      <c r="ION536" s="135"/>
      <c r="IOO536" s="135"/>
      <c r="IOP536" s="135"/>
      <c r="IOQ536" s="135"/>
      <c r="IOR536" s="135"/>
      <c r="IOS536" s="135"/>
      <c r="IOT536" s="135"/>
      <c r="IOU536" s="135"/>
      <c r="IOV536" s="135"/>
      <c r="IOW536" s="135"/>
      <c r="IOX536" s="135"/>
      <c r="IOY536" s="135"/>
      <c r="IOZ536" s="135"/>
      <c r="IPA536" s="135"/>
      <c r="IPB536" s="135"/>
      <c r="IPC536" s="135"/>
      <c r="IPD536" s="135"/>
      <c r="IPE536" s="135"/>
      <c r="IPF536" s="135"/>
      <c r="IPG536" s="135"/>
      <c r="IPH536" s="135"/>
      <c r="IPI536" s="135"/>
      <c r="IPJ536" s="135"/>
      <c r="IPK536" s="135"/>
      <c r="IPL536" s="135"/>
      <c r="IPM536" s="135"/>
      <c r="IPN536" s="135"/>
      <c r="IPO536" s="135"/>
      <c r="IPP536" s="135"/>
      <c r="IPQ536" s="135"/>
      <c r="IPR536" s="135"/>
      <c r="IPS536" s="135"/>
      <c r="IPT536" s="135"/>
      <c r="IPU536" s="135"/>
      <c r="IPV536" s="135"/>
      <c r="IPW536" s="135"/>
      <c r="IPX536" s="135"/>
      <c r="IPY536" s="135"/>
      <c r="IPZ536" s="135"/>
      <c r="IQA536" s="135"/>
      <c r="IQB536" s="135"/>
      <c r="IQC536" s="135"/>
      <c r="IQD536" s="135"/>
      <c r="IQE536" s="135"/>
      <c r="IQF536" s="135"/>
      <c r="IQG536" s="135"/>
      <c r="IQH536" s="135"/>
      <c r="IQI536" s="135"/>
      <c r="IQJ536" s="135"/>
      <c r="IQK536" s="135"/>
      <c r="IQL536" s="135"/>
      <c r="IQM536" s="135"/>
      <c r="IQN536" s="135"/>
      <c r="IQO536" s="135"/>
      <c r="IQP536" s="135"/>
      <c r="IQQ536" s="135"/>
      <c r="IQR536" s="135"/>
      <c r="IQS536" s="135"/>
      <c r="IQT536" s="135"/>
      <c r="IQU536" s="135"/>
      <c r="IQV536" s="135"/>
      <c r="IQW536" s="135"/>
      <c r="IQX536" s="135"/>
      <c r="IQY536" s="135"/>
      <c r="IQZ536" s="135"/>
      <c r="IRA536" s="135"/>
      <c r="IRB536" s="135"/>
      <c r="IRC536" s="135"/>
      <c r="IRD536" s="135"/>
      <c r="IRE536" s="135"/>
      <c r="IRF536" s="135"/>
      <c r="IRG536" s="135"/>
      <c r="IRH536" s="135"/>
      <c r="IRI536" s="135"/>
      <c r="IRJ536" s="135"/>
      <c r="IRK536" s="135"/>
      <c r="IRL536" s="135"/>
      <c r="IRM536" s="135"/>
      <c r="IRN536" s="135"/>
      <c r="IRO536" s="135"/>
      <c r="IRP536" s="135"/>
      <c r="IRQ536" s="135"/>
      <c r="IRR536" s="135"/>
      <c r="IRS536" s="135"/>
      <c r="IRT536" s="135"/>
      <c r="IRU536" s="135"/>
      <c r="IRV536" s="135"/>
      <c r="IRW536" s="135"/>
      <c r="IRX536" s="135"/>
      <c r="IRY536" s="135"/>
      <c r="IRZ536" s="135"/>
      <c r="ISA536" s="135"/>
      <c r="ISB536" s="135"/>
      <c r="ISC536" s="135"/>
      <c r="ISD536" s="135"/>
      <c r="ISE536" s="135"/>
      <c r="ISF536" s="135"/>
      <c r="ISG536" s="135"/>
      <c r="ISH536" s="135"/>
      <c r="ISI536" s="135"/>
      <c r="ISJ536" s="135"/>
      <c r="ISK536" s="135"/>
      <c r="ISL536" s="135"/>
      <c r="ISM536" s="135"/>
      <c r="ISN536" s="135"/>
      <c r="ISO536" s="135"/>
      <c r="ISP536" s="135"/>
      <c r="ISQ536" s="135"/>
      <c r="ISR536" s="135"/>
      <c r="ISS536" s="135"/>
      <c r="IST536" s="135"/>
      <c r="ISU536" s="135"/>
      <c r="ISV536" s="135"/>
      <c r="ISW536" s="135"/>
      <c r="ISX536" s="135"/>
      <c r="ISY536" s="135"/>
      <c r="ISZ536" s="135"/>
      <c r="ITA536" s="135"/>
      <c r="ITB536" s="135"/>
      <c r="ITC536" s="135"/>
      <c r="ITD536" s="135"/>
      <c r="ITE536" s="135"/>
      <c r="ITF536" s="135"/>
      <c r="ITG536" s="135"/>
      <c r="ITH536" s="135"/>
      <c r="ITI536" s="135"/>
      <c r="ITJ536" s="135"/>
      <c r="ITK536" s="135"/>
      <c r="ITL536" s="135"/>
      <c r="ITM536" s="135"/>
      <c r="ITN536" s="135"/>
      <c r="ITO536" s="135"/>
      <c r="ITP536" s="135"/>
      <c r="ITQ536" s="135"/>
      <c r="ITR536" s="135"/>
      <c r="ITS536" s="135"/>
      <c r="ITT536" s="135"/>
      <c r="ITU536" s="135"/>
      <c r="ITV536" s="135"/>
      <c r="ITW536" s="135"/>
      <c r="ITX536" s="135"/>
      <c r="ITY536" s="135"/>
      <c r="ITZ536" s="135"/>
      <c r="IUA536" s="135"/>
      <c r="IUB536" s="135"/>
      <c r="IUC536" s="135"/>
      <c r="IUD536" s="135"/>
      <c r="IUE536" s="135"/>
      <c r="IUF536" s="135"/>
      <c r="IUG536" s="135"/>
      <c r="IUH536" s="135"/>
      <c r="IUI536" s="135"/>
      <c r="IUJ536" s="135"/>
      <c r="IUK536" s="135"/>
      <c r="IUL536" s="135"/>
      <c r="IUM536" s="135"/>
      <c r="IUN536" s="135"/>
      <c r="IUO536" s="135"/>
      <c r="IUP536" s="135"/>
      <c r="IUQ536" s="135"/>
      <c r="IUR536" s="135"/>
      <c r="IUS536" s="135"/>
      <c r="IUT536" s="135"/>
      <c r="IUU536" s="135"/>
      <c r="IUV536" s="135"/>
      <c r="IUW536" s="135"/>
      <c r="IUX536" s="135"/>
      <c r="IUY536" s="135"/>
      <c r="IUZ536" s="135"/>
      <c r="IVA536" s="135"/>
      <c r="IVB536" s="135"/>
      <c r="IVC536" s="135"/>
      <c r="IVD536" s="135"/>
      <c r="IVE536" s="135"/>
      <c r="IVF536" s="135"/>
      <c r="IVG536" s="135"/>
      <c r="IVH536" s="135"/>
      <c r="IVI536" s="135"/>
      <c r="IVJ536" s="135"/>
      <c r="IVK536" s="135"/>
      <c r="IVL536" s="135"/>
      <c r="IVM536" s="135"/>
      <c r="IVN536" s="135"/>
      <c r="IVO536" s="135"/>
      <c r="IVP536" s="135"/>
      <c r="IVQ536" s="135"/>
      <c r="IVR536" s="135"/>
      <c r="IVS536" s="135"/>
      <c r="IVT536" s="135"/>
      <c r="IVU536" s="135"/>
      <c r="IVV536" s="135"/>
      <c r="IVW536" s="135"/>
      <c r="IVX536" s="135"/>
      <c r="IVY536" s="135"/>
      <c r="IVZ536" s="135"/>
      <c r="IWA536" s="135"/>
      <c r="IWB536" s="135"/>
      <c r="IWC536" s="135"/>
      <c r="IWD536" s="135"/>
      <c r="IWE536" s="135"/>
      <c r="IWF536" s="135"/>
      <c r="IWG536" s="135"/>
      <c r="IWH536" s="135"/>
      <c r="IWI536" s="135"/>
      <c r="IWJ536" s="135"/>
      <c r="IWK536" s="135"/>
      <c r="IWL536" s="135"/>
      <c r="IWM536" s="135"/>
      <c r="IWN536" s="135"/>
      <c r="IWO536" s="135"/>
      <c r="IWP536" s="135"/>
      <c r="IWQ536" s="135"/>
      <c r="IWR536" s="135"/>
      <c r="IWS536" s="135"/>
      <c r="IWT536" s="135"/>
      <c r="IWU536" s="135"/>
      <c r="IWV536" s="135"/>
      <c r="IWW536" s="135"/>
      <c r="IWX536" s="135"/>
      <c r="IWY536" s="135"/>
      <c r="IWZ536" s="135"/>
      <c r="IXA536" s="135"/>
      <c r="IXB536" s="135"/>
      <c r="IXC536" s="135"/>
      <c r="IXD536" s="135"/>
      <c r="IXE536" s="135"/>
      <c r="IXF536" s="135"/>
      <c r="IXG536" s="135"/>
      <c r="IXH536" s="135"/>
      <c r="IXI536" s="135"/>
      <c r="IXJ536" s="135"/>
      <c r="IXK536" s="135"/>
      <c r="IXL536" s="135"/>
      <c r="IXM536" s="135"/>
      <c r="IXN536" s="135"/>
      <c r="IXO536" s="135"/>
      <c r="IXP536" s="135"/>
      <c r="IXQ536" s="135"/>
      <c r="IXR536" s="135"/>
      <c r="IXS536" s="135"/>
      <c r="IXT536" s="135"/>
      <c r="IXU536" s="135"/>
      <c r="IXV536" s="135"/>
      <c r="IXW536" s="135"/>
      <c r="IXX536" s="135"/>
      <c r="IXY536" s="135"/>
      <c r="IXZ536" s="135"/>
      <c r="IYA536" s="135"/>
      <c r="IYB536" s="135"/>
      <c r="IYC536" s="135"/>
      <c r="IYD536" s="135"/>
      <c r="IYE536" s="135"/>
      <c r="IYF536" s="135"/>
      <c r="IYG536" s="135"/>
      <c r="IYH536" s="135"/>
      <c r="IYI536" s="135"/>
      <c r="IYJ536" s="135"/>
      <c r="IYK536" s="135"/>
      <c r="IYL536" s="135"/>
      <c r="IYM536" s="135"/>
      <c r="IYN536" s="135"/>
      <c r="IYO536" s="135"/>
      <c r="IYP536" s="135"/>
      <c r="IYQ536" s="135"/>
      <c r="IYR536" s="135"/>
      <c r="IYS536" s="135"/>
      <c r="IYT536" s="135"/>
      <c r="IYU536" s="135"/>
      <c r="IYV536" s="135"/>
      <c r="IYW536" s="135"/>
      <c r="IYX536" s="135"/>
      <c r="IYY536" s="135"/>
      <c r="IYZ536" s="135"/>
      <c r="IZA536" s="135"/>
      <c r="IZB536" s="135"/>
      <c r="IZC536" s="135"/>
      <c r="IZD536" s="135"/>
      <c r="IZE536" s="135"/>
      <c r="IZF536" s="135"/>
      <c r="IZG536" s="135"/>
      <c r="IZH536" s="135"/>
      <c r="IZI536" s="135"/>
      <c r="IZJ536" s="135"/>
      <c r="IZK536" s="135"/>
      <c r="IZL536" s="135"/>
      <c r="IZM536" s="135"/>
      <c r="IZN536" s="135"/>
      <c r="IZO536" s="135"/>
      <c r="IZP536" s="135"/>
      <c r="IZQ536" s="135"/>
      <c r="IZR536" s="135"/>
      <c r="IZS536" s="135"/>
      <c r="IZT536" s="135"/>
      <c r="IZU536" s="135"/>
      <c r="IZV536" s="135"/>
      <c r="IZW536" s="135"/>
      <c r="IZX536" s="135"/>
      <c r="IZY536" s="135"/>
      <c r="IZZ536" s="135"/>
      <c r="JAA536" s="135"/>
      <c r="JAB536" s="135"/>
      <c r="JAC536" s="135"/>
      <c r="JAD536" s="135"/>
      <c r="JAE536" s="135"/>
      <c r="JAF536" s="135"/>
      <c r="JAG536" s="135"/>
      <c r="JAH536" s="135"/>
      <c r="JAI536" s="135"/>
      <c r="JAJ536" s="135"/>
      <c r="JAK536" s="135"/>
      <c r="JAL536" s="135"/>
      <c r="JAM536" s="135"/>
      <c r="JAN536" s="135"/>
      <c r="JAO536" s="135"/>
      <c r="JAP536" s="135"/>
      <c r="JAQ536" s="135"/>
      <c r="JAR536" s="135"/>
      <c r="JAS536" s="135"/>
      <c r="JAT536" s="135"/>
      <c r="JAU536" s="135"/>
      <c r="JAV536" s="135"/>
      <c r="JAW536" s="135"/>
      <c r="JAX536" s="135"/>
      <c r="JAY536" s="135"/>
      <c r="JAZ536" s="135"/>
      <c r="JBA536" s="135"/>
      <c r="JBB536" s="135"/>
      <c r="JBC536" s="135"/>
      <c r="JBD536" s="135"/>
      <c r="JBE536" s="135"/>
      <c r="JBF536" s="135"/>
      <c r="JBG536" s="135"/>
      <c r="JBH536" s="135"/>
      <c r="JBI536" s="135"/>
      <c r="JBJ536" s="135"/>
      <c r="JBK536" s="135"/>
      <c r="JBL536" s="135"/>
      <c r="JBM536" s="135"/>
      <c r="JBN536" s="135"/>
      <c r="JBO536" s="135"/>
      <c r="JBP536" s="135"/>
      <c r="JBQ536" s="135"/>
      <c r="JBR536" s="135"/>
      <c r="JBS536" s="135"/>
      <c r="JBT536" s="135"/>
      <c r="JBU536" s="135"/>
      <c r="JBV536" s="135"/>
      <c r="JBW536" s="135"/>
      <c r="JBX536" s="135"/>
      <c r="JBY536" s="135"/>
      <c r="JBZ536" s="135"/>
      <c r="JCA536" s="135"/>
      <c r="JCB536" s="135"/>
      <c r="JCC536" s="135"/>
      <c r="JCD536" s="135"/>
      <c r="JCE536" s="135"/>
      <c r="JCF536" s="135"/>
      <c r="JCG536" s="135"/>
      <c r="JCH536" s="135"/>
      <c r="JCI536" s="135"/>
      <c r="JCJ536" s="135"/>
      <c r="JCK536" s="135"/>
      <c r="JCL536" s="135"/>
      <c r="JCM536" s="135"/>
      <c r="JCN536" s="135"/>
      <c r="JCO536" s="135"/>
      <c r="JCP536" s="135"/>
      <c r="JCQ536" s="135"/>
      <c r="JCR536" s="135"/>
      <c r="JCS536" s="135"/>
      <c r="JCT536" s="135"/>
      <c r="JCU536" s="135"/>
      <c r="JCV536" s="135"/>
      <c r="JCW536" s="135"/>
      <c r="JCX536" s="135"/>
      <c r="JCY536" s="135"/>
      <c r="JCZ536" s="135"/>
      <c r="JDA536" s="135"/>
      <c r="JDB536" s="135"/>
      <c r="JDC536" s="135"/>
      <c r="JDD536" s="135"/>
      <c r="JDE536" s="135"/>
      <c r="JDF536" s="135"/>
      <c r="JDG536" s="135"/>
      <c r="JDH536" s="135"/>
      <c r="JDI536" s="135"/>
      <c r="JDJ536" s="135"/>
      <c r="JDK536" s="135"/>
      <c r="JDL536" s="135"/>
      <c r="JDM536" s="135"/>
      <c r="JDN536" s="135"/>
      <c r="JDO536" s="135"/>
      <c r="JDP536" s="135"/>
      <c r="JDQ536" s="135"/>
      <c r="JDR536" s="135"/>
      <c r="JDS536" s="135"/>
      <c r="JDT536" s="135"/>
      <c r="JDU536" s="135"/>
      <c r="JDV536" s="135"/>
      <c r="JDW536" s="135"/>
      <c r="JDX536" s="135"/>
      <c r="JDY536" s="135"/>
      <c r="JDZ536" s="135"/>
      <c r="JEA536" s="135"/>
      <c r="JEB536" s="135"/>
      <c r="JEC536" s="135"/>
      <c r="JED536" s="135"/>
      <c r="JEE536" s="135"/>
      <c r="JEF536" s="135"/>
      <c r="JEG536" s="135"/>
      <c r="JEH536" s="135"/>
      <c r="JEI536" s="135"/>
      <c r="JEJ536" s="135"/>
      <c r="JEK536" s="135"/>
      <c r="JEL536" s="135"/>
      <c r="JEM536" s="135"/>
      <c r="JEN536" s="135"/>
      <c r="JEO536" s="135"/>
      <c r="JEP536" s="135"/>
      <c r="JEQ536" s="135"/>
      <c r="JER536" s="135"/>
      <c r="JES536" s="135"/>
      <c r="JET536" s="135"/>
      <c r="JEU536" s="135"/>
      <c r="JEV536" s="135"/>
      <c r="JEW536" s="135"/>
      <c r="JEX536" s="135"/>
      <c r="JEY536" s="135"/>
      <c r="JEZ536" s="135"/>
      <c r="JFA536" s="135"/>
      <c r="JFB536" s="135"/>
      <c r="JFC536" s="135"/>
      <c r="JFD536" s="135"/>
      <c r="JFE536" s="135"/>
      <c r="JFF536" s="135"/>
      <c r="JFG536" s="135"/>
      <c r="JFH536" s="135"/>
      <c r="JFI536" s="135"/>
      <c r="JFJ536" s="135"/>
      <c r="JFK536" s="135"/>
      <c r="JFL536" s="135"/>
      <c r="JFM536" s="135"/>
      <c r="JFN536" s="135"/>
      <c r="JFO536" s="135"/>
      <c r="JFP536" s="135"/>
      <c r="JFQ536" s="135"/>
      <c r="JFR536" s="135"/>
      <c r="JFS536" s="135"/>
      <c r="JFT536" s="135"/>
      <c r="JFU536" s="135"/>
      <c r="JFV536" s="135"/>
      <c r="JFW536" s="135"/>
      <c r="JFX536" s="135"/>
      <c r="JFY536" s="135"/>
      <c r="JFZ536" s="135"/>
      <c r="JGA536" s="135"/>
      <c r="JGB536" s="135"/>
      <c r="JGC536" s="135"/>
      <c r="JGD536" s="135"/>
      <c r="JGE536" s="135"/>
      <c r="JGF536" s="135"/>
      <c r="JGG536" s="135"/>
      <c r="JGH536" s="135"/>
      <c r="JGI536" s="135"/>
      <c r="JGJ536" s="135"/>
      <c r="JGK536" s="135"/>
      <c r="JGL536" s="135"/>
      <c r="JGM536" s="135"/>
      <c r="JGN536" s="135"/>
      <c r="JGO536" s="135"/>
      <c r="JGP536" s="135"/>
      <c r="JGQ536" s="135"/>
      <c r="JGR536" s="135"/>
      <c r="JGS536" s="135"/>
      <c r="JGT536" s="135"/>
      <c r="JGU536" s="135"/>
      <c r="JGV536" s="135"/>
      <c r="JGW536" s="135"/>
      <c r="JGX536" s="135"/>
      <c r="JGY536" s="135"/>
      <c r="JGZ536" s="135"/>
      <c r="JHA536" s="135"/>
      <c r="JHB536" s="135"/>
      <c r="JHC536" s="135"/>
      <c r="JHD536" s="135"/>
      <c r="JHE536" s="135"/>
      <c r="JHF536" s="135"/>
      <c r="JHG536" s="135"/>
      <c r="JHH536" s="135"/>
      <c r="JHI536" s="135"/>
      <c r="JHJ536" s="135"/>
      <c r="JHK536" s="135"/>
      <c r="JHL536" s="135"/>
      <c r="JHM536" s="135"/>
      <c r="JHN536" s="135"/>
      <c r="JHO536" s="135"/>
      <c r="JHP536" s="135"/>
      <c r="JHQ536" s="135"/>
      <c r="JHR536" s="135"/>
      <c r="JHS536" s="135"/>
      <c r="JHT536" s="135"/>
      <c r="JHU536" s="135"/>
      <c r="JHV536" s="135"/>
      <c r="JHW536" s="135"/>
      <c r="JHX536" s="135"/>
      <c r="JHY536" s="135"/>
      <c r="JHZ536" s="135"/>
      <c r="JIA536" s="135"/>
      <c r="JIB536" s="135"/>
      <c r="JIC536" s="135"/>
      <c r="JID536" s="135"/>
      <c r="JIE536" s="135"/>
      <c r="JIF536" s="135"/>
      <c r="JIG536" s="135"/>
      <c r="JIH536" s="135"/>
      <c r="JII536" s="135"/>
      <c r="JIJ536" s="135"/>
      <c r="JIK536" s="135"/>
      <c r="JIL536" s="135"/>
      <c r="JIM536" s="135"/>
      <c r="JIN536" s="135"/>
      <c r="JIO536" s="135"/>
      <c r="JIP536" s="135"/>
      <c r="JIQ536" s="135"/>
      <c r="JIR536" s="135"/>
      <c r="JIS536" s="135"/>
      <c r="JIT536" s="135"/>
      <c r="JIU536" s="135"/>
      <c r="JIV536" s="135"/>
      <c r="JIW536" s="135"/>
      <c r="JIX536" s="135"/>
      <c r="JIY536" s="135"/>
      <c r="JIZ536" s="135"/>
      <c r="JJA536" s="135"/>
      <c r="JJB536" s="135"/>
      <c r="JJC536" s="135"/>
      <c r="JJD536" s="135"/>
      <c r="JJE536" s="135"/>
      <c r="JJF536" s="135"/>
      <c r="JJG536" s="135"/>
      <c r="JJH536" s="135"/>
      <c r="JJI536" s="135"/>
      <c r="JJJ536" s="135"/>
      <c r="JJK536" s="135"/>
      <c r="JJL536" s="135"/>
      <c r="JJM536" s="135"/>
      <c r="JJN536" s="135"/>
      <c r="JJO536" s="135"/>
      <c r="JJP536" s="135"/>
      <c r="JJQ536" s="135"/>
      <c r="JJR536" s="135"/>
      <c r="JJS536" s="135"/>
      <c r="JJT536" s="135"/>
      <c r="JJU536" s="135"/>
      <c r="JJV536" s="135"/>
      <c r="JJW536" s="135"/>
      <c r="JJX536" s="135"/>
      <c r="JJY536" s="135"/>
      <c r="JJZ536" s="135"/>
      <c r="JKA536" s="135"/>
      <c r="JKB536" s="135"/>
      <c r="JKC536" s="135"/>
      <c r="JKD536" s="135"/>
      <c r="JKE536" s="135"/>
      <c r="JKF536" s="135"/>
      <c r="JKG536" s="135"/>
      <c r="JKH536" s="135"/>
      <c r="JKI536" s="135"/>
      <c r="JKJ536" s="135"/>
      <c r="JKK536" s="135"/>
      <c r="JKL536" s="135"/>
      <c r="JKM536" s="135"/>
      <c r="JKN536" s="135"/>
      <c r="JKO536" s="135"/>
      <c r="JKP536" s="135"/>
      <c r="JKQ536" s="135"/>
      <c r="JKR536" s="135"/>
      <c r="JKS536" s="135"/>
      <c r="JKT536" s="135"/>
      <c r="JKU536" s="135"/>
      <c r="JKV536" s="135"/>
      <c r="JKW536" s="135"/>
      <c r="JKX536" s="135"/>
      <c r="JKY536" s="135"/>
      <c r="JKZ536" s="135"/>
      <c r="JLA536" s="135"/>
      <c r="JLB536" s="135"/>
      <c r="JLC536" s="135"/>
      <c r="JLD536" s="135"/>
      <c r="JLE536" s="135"/>
      <c r="JLF536" s="135"/>
      <c r="JLG536" s="135"/>
      <c r="JLH536" s="135"/>
      <c r="JLI536" s="135"/>
      <c r="JLJ536" s="135"/>
      <c r="JLK536" s="135"/>
      <c r="JLL536" s="135"/>
      <c r="JLM536" s="135"/>
      <c r="JLN536" s="135"/>
      <c r="JLO536" s="135"/>
      <c r="JLP536" s="135"/>
      <c r="JLQ536" s="135"/>
      <c r="JLR536" s="135"/>
      <c r="JLS536" s="135"/>
      <c r="JLT536" s="135"/>
      <c r="JLU536" s="135"/>
      <c r="JLV536" s="135"/>
      <c r="JLW536" s="135"/>
      <c r="JLX536" s="135"/>
      <c r="JLY536" s="135"/>
      <c r="JLZ536" s="135"/>
      <c r="JMA536" s="135"/>
      <c r="JMB536" s="135"/>
      <c r="JMC536" s="135"/>
      <c r="JMD536" s="135"/>
      <c r="JME536" s="135"/>
      <c r="JMF536" s="135"/>
      <c r="JMG536" s="135"/>
      <c r="JMH536" s="135"/>
      <c r="JMI536" s="135"/>
      <c r="JMJ536" s="135"/>
      <c r="JMK536" s="135"/>
      <c r="JML536" s="135"/>
      <c r="JMM536" s="135"/>
      <c r="JMN536" s="135"/>
      <c r="JMO536" s="135"/>
      <c r="JMP536" s="135"/>
      <c r="JMQ536" s="135"/>
      <c r="JMR536" s="135"/>
      <c r="JMS536" s="135"/>
      <c r="JMT536" s="135"/>
      <c r="JMU536" s="135"/>
      <c r="JMV536" s="135"/>
      <c r="JMW536" s="135"/>
      <c r="JMX536" s="135"/>
      <c r="JMY536" s="135"/>
      <c r="JMZ536" s="135"/>
      <c r="JNA536" s="135"/>
      <c r="JNB536" s="135"/>
      <c r="JNC536" s="135"/>
      <c r="JND536" s="135"/>
      <c r="JNE536" s="135"/>
      <c r="JNF536" s="135"/>
      <c r="JNG536" s="135"/>
      <c r="JNH536" s="135"/>
      <c r="JNI536" s="135"/>
      <c r="JNJ536" s="135"/>
      <c r="JNK536" s="135"/>
      <c r="JNL536" s="135"/>
      <c r="JNM536" s="135"/>
      <c r="JNN536" s="135"/>
      <c r="JNO536" s="135"/>
      <c r="JNP536" s="135"/>
      <c r="JNQ536" s="135"/>
      <c r="JNR536" s="135"/>
      <c r="JNS536" s="135"/>
      <c r="JNT536" s="135"/>
      <c r="JNU536" s="135"/>
      <c r="JNV536" s="135"/>
      <c r="JNW536" s="135"/>
      <c r="JNX536" s="135"/>
      <c r="JNY536" s="135"/>
      <c r="JNZ536" s="135"/>
      <c r="JOA536" s="135"/>
      <c r="JOB536" s="135"/>
      <c r="JOC536" s="135"/>
      <c r="JOD536" s="135"/>
      <c r="JOE536" s="135"/>
      <c r="JOF536" s="135"/>
      <c r="JOG536" s="135"/>
      <c r="JOH536" s="135"/>
      <c r="JOI536" s="135"/>
      <c r="JOJ536" s="135"/>
      <c r="JOK536" s="135"/>
      <c r="JOL536" s="135"/>
      <c r="JOM536" s="135"/>
      <c r="JON536" s="135"/>
      <c r="JOO536" s="135"/>
      <c r="JOP536" s="135"/>
      <c r="JOQ536" s="135"/>
      <c r="JOR536" s="135"/>
      <c r="JOS536" s="135"/>
      <c r="JOT536" s="135"/>
      <c r="JOU536" s="135"/>
      <c r="JOV536" s="135"/>
      <c r="JOW536" s="135"/>
      <c r="JOX536" s="135"/>
      <c r="JOY536" s="135"/>
      <c r="JOZ536" s="135"/>
      <c r="JPA536" s="135"/>
      <c r="JPB536" s="135"/>
      <c r="JPC536" s="135"/>
      <c r="JPD536" s="135"/>
      <c r="JPE536" s="135"/>
      <c r="JPF536" s="135"/>
      <c r="JPG536" s="135"/>
      <c r="JPH536" s="135"/>
      <c r="JPI536" s="135"/>
      <c r="JPJ536" s="135"/>
      <c r="JPK536" s="135"/>
      <c r="JPL536" s="135"/>
      <c r="JPM536" s="135"/>
      <c r="JPN536" s="135"/>
      <c r="JPO536" s="135"/>
      <c r="JPP536" s="135"/>
      <c r="JPQ536" s="135"/>
      <c r="JPR536" s="135"/>
      <c r="JPS536" s="135"/>
      <c r="JPT536" s="135"/>
      <c r="JPU536" s="135"/>
      <c r="JPV536" s="135"/>
      <c r="JPW536" s="135"/>
      <c r="JPX536" s="135"/>
      <c r="JPY536" s="135"/>
      <c r="JPZ536" s="135"/>
      <c r="JQA536" s="135"/>
      <c r="JQB536" s="135"/>
      <c r="JQC536" s="135"/>
      <c r="JQD536" s="135"/>
      <c r="JQE536" s="135"/>
      <c r="JQF536" s="135"/>
      <c r="JQG536" s="135"/>
      <c r="JQH536" s="135"/>
      <c r="JQI536" s="135"/>
      <c r="JQJ536" s="135"/>
      <c r="JQK536" s="135"/>
      <c r="JQL536" s="135"/>
      <c r="JQM536" s="135"/>
      <c r="JQN536" s="135"/>
      <c r="JQO536" s="135"/>
      <c r="JQP536" s="135"/>
      <c r="JQQ536" s="135"/>
      <c r="JQR536" s="135"/>
      <c r="JQS536" s="135"/>
      <c r="JQT536" s="135"/>
      <c r="JQU536" s="135"/>
      <c r="JQV536" s="135"/>
      <c r="JQW536" s="135"/>
      <c r="JQX536" s="135"/>
      <c r="JQY536" s="135"/>
      <c r="JQZ536" s="135"/>
      <c r="JRA536" s="135"/>
      <c r="JRB536" s="135"/>
      <c r="JRC536" s="135"/>
      <c r="JRD536" s="135"/>
      <c r="JRE536" s="135"/>
      <c r="JRF536" s="135"/>
      <c r="JRG536" s="135"/>
      <c r="JRH536" s="135"/>
      <c r="JRI536" s="135"/>
      <c r="JRJ536" s="135"/>
      <c r="JRK536" s="135"/>
      <c r="JRL536" s="135"/>
      <c r="JRM536" s="135"/>
      <c r="JRN536" s="135"/>
      <c r="JRO536" s="135"/>
      <c r="JRP536" s="135"/>
      <c r="JRQ536" s="135"/>
      <c r="JRR536" s="135"/>
      <c r="JRS536" s="135"/>
      <c r="JRT536" s="135"/>
      <c r="JRU536" s="135"/>
      <c r="JRV536" s="135"/>
      <c r="JRW536" s="135"/>
      <c r="JRX536" s="135"/>
      <c r="JRY536" s="135"/>
      <c r="JRZ536" s="135"/>
      <c r="JSA536" s="135"/>
      <c r="JSB536" s="135"/>
      <c r="JSC536" s="135"/>
      <c r="JSD536" s="135"/>
      <c r="JSE536" s="135"/>
      <c r="JSF536" s="135"/>
      <c r="JSG536" s="135"/>
      <c r="JSH536" s="135"/>
      <c r="JSI536" s="135"/>
      <c r="JSJ536" s="135"/>
      <c r="JSK536" s="135"/>
      <c r="JSL536" s="135"/>
      <c r="JSM536" s="135"/>
      <c r="JSN536" s="135"/>
      <c r="JSO536" s="135"/>
      <c r="JSP536" s="135"/>
      <c r="JSQ536" s="135"/>
      <c r="JSR536" s="135"/>
      <c r="JSS536" s="135"/>
      <c r="JST536" s="135"/>
      <c r="JSU536" s="135"/>
      <c r="JSV536" s="135"/>
      <c r="JSW536" s="135"/>
      <c r="JSX536" s="135"/>
      <c r="JSY536" s="135"/>
      <c r="JSZ536" s="135"/>
      <c r="JTA536" s="135"/>
      <c r="JTB536" s="135"/>
      <c r="JTC536" s="135"/>
      <c r="JTD536" s="135"/>
      <c r="JTE536" s="135"/>
      <c r="JTF536" s="135"/>
      <c r="JTG536" s="135"/>
      <c r="JTH536" s="135"/>
      <c r="JTI536" s="135"/>
      <c r="JTJ536" s="135"/>
      <c r="JTK536" s="135"/>
      <c r="JTL536" s="135"/>
      <c r="JTM536" s="135"/>
      <c r="JTN536" s="135"/>
      <c r="JTO536" s="135"/>
      <c r="JTP536" s="135"/>
      <c r="JTQ536" s="135"/>
      <c r="JTR536" s="135"/>
      <c r="JTS536" s="135"/>
      <c r="JTT536" s="135"/>
      <c r="JTU536" s="135"/>
      <c r="JTV536" s="135"/>
      <c r="JTW536" s="135"/>
      <c r="JTX536" s="135"/>
      <c r="JTY536" s="135"/>
      <c r="JTZ536" s="135"/>
      <c r="JUA536" s="135"/>
      <c r="JUB536" s="135"/>
      <c r="JUC536" s="135"/>
      <c r="JUD536" s="135"/>
      <c r="JUE536" s="135"/>
      <c r="JUF536" s="135"/>
      <c r="JUG536" s="135"/>
      <c r="JUH536" s="135"/>
      <c r="JUI536" s="135"/>
      <c r="JUJ536" s="135"/>
      <c r="JUK536" s="135"/>
      <c r="JUL536" s="135"/>
      <c r="JUM536" s="135"/>
      <c r="JUN536" s="135"/>
      <c r="JUO536" s="135"/>
      <c r="JUP536" s="135"/>
      <c r="JUQ536" s="135"/>
      <c r="JUR536" s="135"/>
      <c r="JUS536" s="135"/>
      <c r="JUT536" s="135"/>
      <c r="JUU536" s="135"/>
      <c r="JUV536" s="135"/>
      <c r="JUW536" s="135"/>
      <c r="JUX536" s="135"/>
      <c r="JUY536" s="135"/>
      <c r="JUZ536" s="135"/>
      <c r="JVA536" s="135"/>
      <c r="JVB536" s="135"/>
      <c r="JVC536" s="135"/>
      <c r="JVD536" s="135"/>
      <c r="JVE536" s="135"/>
      <c r="JVF536" s="135"/>
      <c r="JVG536" s="135"/>
      <c r="JVH536" s="135"/>
      <c r="JVI536" s="135"/>
      <c r="JVJ536" s="135"/>
      <c r="JVK536" s="135"/>
      <c r="JVL536" s="135"/>
      <c r="JVM536" s="135"/>
      <c r="JVN536" s="135"/>
      <c r="JVO536" s="135"/>
      <c r="JVP536" s="135"/>
      <c r="JVQ536" s="135"/>
      <c r="JVR536" s="135"/>
      <c r="JVS536" s="135"/>
      <c r="JVT536" s="135"/>
      <c r="JVU536" s="135"/>
      <c r="JVV536" s="135"/>
      <c r="JVW536" s="135"/>
      <c r="JVX536" s="135"/>
      <c r="JVY536" s="135"/>
      <c r="JVZ536" s="135"/>
      <c r="JWA536" s="135"/>
      <c r="JWB536" s="135"/>
      <c r="JWC536" s="135"/>
      <c r="JWD536" s="135"/>
      <c r="JWE536" s="135"/>
      <c r="JWF536" s="135"/>
      <c r="JWG536" s="135"/>
      <c r="JWH536" s="135"/>
      <c r="JWI536" s="135"/>
      <c r="JWJ536" s="135"/>
      <c r="JWK536" s="135"/>
      <c r="JWL536" s="135"/>
      <c r="JWM536" s="135"/>
      <c r="JWN536" s="135"/>
      <c r="JWO536" s="135"/>
      <c r="JWP536" s="135"/>
      <c r="JWQ536" s="135"/>
      <c r="JWR536" s="135"/>
      <c r="JWS536" s="135"/>
      <c r="JWT536" s="135"/>
      <c r="JWU536" s="135"/>
      <c r="JWV536" s="135"/>
      <c r="JWW536" s="135"/>
      <c r="JWX536" s="135"/>
      <c r="JWY536" s="135"/>
      <c r="JWZ536" s="135"/>
      <c r="JXA536" s="135"/>
      <c r="JXB536" s="135"/>
      <c r="JXC536" s="135"/>
      <c r="JXD536" s="135"/>
      <c r="JXE536" s="135"/>
      <c r="JXF536" s="135"/>
      <c r="JXG536" s="135"/>
      <c r="JXH536" s="135"/>
      <c r="JXI536" s="135"/>
      <c r="JXJ536" s="135"/>
      <c r="JXK536" s="135"/>
      <c r="JXL536" s="135"/>
      <c r="JXM536" s="135"/>
      <c r="JXN536" s="135"/>
      <c r="JXO536" s="135"/>
      <c r="JXP536" s="135"/>
      <c r="JXQ536" s="135"/>
      <c r="JXR536" s="135"/>
      <c r="JXS536" s="135"/>
      <c r="JXT536" s="135"/>
      <c r="JXU536" s="135"/>
      <c r="JXV536" s="135"/>
      <c r="JXW536" s="135"/>
      <c r="JXX536" s="135"/>
      <c r="JXY536" s="135"/>
      <c r="JXZ536" s="135"/>
      <c r="JYA536" s="135"/>
      <c r="JYB536" s="135"/>
      <c r="JYC536" s="135"/>
      <c r="JYD536" s="135"/>
      <c r="JYE536" s="135"/>
      <c r="JYF536" s="135"/>
      <c r="JYG536" s="135"/>
      <c r="JYH536" s="135"/>
      <c r="JYI536" s="135"/>
      <c r="JYJ536" s="135"/>
      <c r="JYK536" s="135"/>
      <c r="JYL536" s="135"/>
      <c r="JYM536" s="135"/>
      <c r="JYN536" s="135"/>
      <c r="JYO536" s="135"/>
      <c r="JYP536" s="135"/>
      <c r="JYQ536" s="135"/>
      <c r="JYR536" s="135"/>
      <c r="JYS536" s="135"/>
      <c r="JYT536" s="135"/>
      <c r="JYU536" s="135"/>
      <c r="JYV536" s="135"/>
      <c r="JYW536" s="135"/>
      <c r="JYX536" s="135"/>
      <c r="JYY536" s="135"/>
      <c r="JYZ536" s="135"/>
      <c r="JZA536" s="135"/>
      <c r="JZB536" s="135"/>
      <c r="JZC536" s="135"/>
      <c r="JZD536" s="135"/>
      <c r="JZE536" s="135"/>
      <c r="JZF536" s="135"/>
      <c r="JZG536" s="135"/>
      <c r="JZH536" s="135"/>
      <c r="JZI536" s="135"/>
      <c r="JZJ536" s="135"/>
      <c r="JZK536" s="135"/>
      <c r="JZL536" s="135"/>
      <c r="JZM536" s="135"/>
      <c r="JZN536" s="135"/>
      <c r="JZO536" s="135"/>
      <c r="JZP536" s="135"/>
      <c r="JZQ536" s="135"/>
      <c r="JZR536" s="135"/>
      <c r="JZS536" s="135"/>
      <c r="JZT536" s="135"/>
      <c r="JZU536" s="135"/>
      <c r="JZV536" s="135"/>
      <c r="JZW536" s="135"/>
      <c r="JZX536" s="135"/>
      <c r="JZY536" s="135"/>
      <c r="JZZ536" s="135"/>
      <c r="KAA536" s="135"/>
      <c r="KAB536" s="135"/>
      <c r="KAC536" s="135"/>
      <c r="KAD536" s="135"/>
      <c r="KAE536" s="135"/>
      <c r="KAF536" s="135"/>
      <c r="KAG536" s="135"/>
      <c r="KAH536" s="135"/>
      <c r="KAI536" s="135"/>
      <c r="KAJ536" s="135"/>
      <c r="KAK536" s="135"/>
      <c r="KAL536" s="135"/>
      <c r="KAM536" s="135"/>
      <c r="KAN536" s="135"/>
      <c r="KAO536" s="135"/>
      <c r="KAP536" s="135"/>
      <c r="KAQ536" s="135"/>
      <c r="KAR536" s="135"/>
      <c r="KAS536" s="135"/>
      <c r="KAT536" s="135"/>
      <c r="KAU536" s="135"/>
      <c r="KAV536" s="135"/>
      <c r="KAW536" s="135"/>
      <c r="KAX536" s="135"/>
      <c r="KAY536" s="135"/>
      <c r="KAZ536" s="135"/>
      <c r="KBA536" s="135"/>
      <c r="KBB536" s="135"/>
      <c r="KBC536" s="135"/>
      <c r="KBD536" s="135"/>
      <c r="KBE536" s="135"/>
      <c r="KBF536" s="135"/>
      <c r="KBG536" s="135"/>
      <c r="KBH536" s="135"/>
      <c r="KBI536" s="135"/>
      <c r="KBJ536" s="135"/>
      <c r="KBK536" s="135"/>
      <c r="KBL536" s="135"/>
      <c r="KBM536" s="135"/>
      <c r="KBN536" s="135"/>
      <c r="KBO536" s="135"/>
      <c r="KBP536" s="135"/>
      <c r="KBQ536" s="135"/>
      <c r="KBR536" s="135"/>
      <c r="KBS536" s="135"/>
      <c r="KBT536" s="135"/>
      <c r="KBU536" s="135"/>
      <c r="KBV536" s="135"/>
      <c r="KBW536" s="135"/>
      <c r="KBX536" s="135"/>
      <c r="KBY536" s="135"/>
      <c r="KBZ536" s="135"/>
      <c r="KCA536" s="135"/>
      <c r="KCB536" s="135"/>
      <c r="KCC536" s="135"/>
      <c r="KCD536" s="135"/>
      <c r="KCE536" s="135"/>
      <c r="KCF536" s="135"/>
      <c r="KCG536" s="135"/>
      <c r="KCH536" s="135"/>
      <c r="KCI536" s="135"/>
      <c r="KCJ536" s="135"/>
      <c r="KCK536" s="135"/>
      <c r="KCL536" s="135"/>
      <c r="KCM536" s="135"/>
      <c r="KCN536" s="135"/>
      <c r="KCO536" s="135"/>
      <c r="KCP536" s="135"/>
      <c r="KCQ536" s="135"/>
      <c r="KCR536" s="135"/>
      <c r="KCS536" s="135"/>
      <c r="KCT536" s="135"/>
      <c r="KCU536" s="135"/>
      <c r="KCV536" s="135"/>
      <c r="KCW536" s="135"/>
      <c r="KCX536" s="135"/>
      <c r="KCY536" s="135"/>
      <c r="KCZ536" s="135"/>
      <c r="KDA536" s="135"/>
      <c r="KDB536" s="135"/>
      <c r="KDC536" s="135"/>
      <c r="KDD536" s="135"/>
      <c r="KDE536" s="135"/>
      <c r="KDF536" s="135"/>
      <c r="KDG536" s="135"/>
      <c r="KDH536" s="135"/>
      <c r="KDI536" s="135"/>
      <c r="KDJ536" s="135"/>
      <c r="KDK536" s="135"/>
      <c r="KDL536" s="135"/>
      <c r="KDM536" s="135"/>
      <c r="KDN536" s="135"/>
      <c r="KDO536" s="135"/>
      <c r="KDP536" s="135"/>
      <c r="KDQ536" s="135"/>
      <c r="KDR536" s="135"/>
      <c r="KDS536" s="135"/>
      <c r="KDT536" s="135"/>
      <c r="KDU536" s="135"/>
      <c r="KDV536" s="135"/>
      <c r="KDW536" s="135"/>
      <c r="KDX536" s="135"/>
      <c r="KDY536" s="135"/>
      <c r="KDZ536" s="135"/>
      <c r="KEA536" s="135"/>
      <c r="KEB536" s="135"/>
      <c r="KEC536" s="135"/>
      <c r="KED536" s="135"/>
      <c r="KEE536" s="135"/>
      <c r="KEF536" s="135"/>
      <c r="KEG536" s="135"/>
      <c r="KEH536" s="135"/>
      <c r="KEI536" s="135"/>
      <c r="KEJ536" s="135"/>
      <c r="KEK536" s="135"/>
      <c r="KEL536" s="135"/>
      <c r="KEM536" s="135"/>
      <c r="KEN536" s="135"/>
      <c r="KEO536" s="135"/>
      <c r="KEP536" s="135"/>
      <c r="KEQ536" s="135"/>
      <c r="KER536" s="135"/>
      <c r="KES536" s="135"/>
      <c r="KET536" s="135"/>
      <c r="KEU536" s="135"/>
      <c r="KEV536" s="135"/>
      <c r="KEW536" s="135"/>
      <c r="KEX536" s="135"/>
      <c r="KEY536" s="135"/>
      <c r="KEZ536" s="135"/>
      <c r="KFA536" s="135"/>
      <c r="KFB536" s="135"/>
      <c r="KFC536" s="135"/>
      <c r="KFD536" s="135"/>
      <c r="KFE536" s="135"/>
      <c r="KFF536" s="135"/>
      <c r="KFG536" s="135"/>
      <c r="KFH536" s="135"/>
      <c r="KFI536" s="135"/>
      <c r="KFJ536" s="135"/>
      <c r="KFK536" s="135"/>
      <c r="KFL536" s="135"/>
      <c r="KFM536" s="135"/>
      <c r="KFN536" s="135"/>
      <c r="KFO536" s="135"/>
      <c r="KFP536" s="135"/>
      <c r="KFQ536" s="135"/>
      <c r="KFR536" s="135"/>
      <c r="KFS536" s="135"/>
      <c r="KFT536" s="135"/>
      <c r="KFU536" s="135"/>
      <c r="KFV536" s="135"/>
      <c r="KFW536" s="135"/>
      <c r="KFX536" s="135"/>
      <c r="KFY536" s="135"/>
      <c r="KFZ536" s="135"/>
      <c r="KGA536" s="135"/>
      <c r="KGB536" s="135"/>
      <c r="KGC536" s="135"/>
      <c r="KGD536" s="135"/>
      <c r="KGE536" s="135"/>
      <c r="KGF536" s="135"/>
      <c r="KGG536" s="135"/>
      <c r="KGH536" s="135"/>
      <c r="KGI536" s="135"/>
      <c r="KGJ536" s="135"/>
      <c r="KGK536" s="135"/>
      <c r="KGL536" s="135"/>
      <c r="KGM536" s="135"/>
      <c r="KGN536" s="135"/>
      <c r="KGO536" s="135"/>
      <c r="KGP536" s="135"/>
      <c r="KGQ536" s="135"/>
      <c r="KGR536" s="135"/>
      <c r="KGS536" s="135"/>
      <c r="KGT536" s="135"/>
      <c r="KGU536" s="135"/>
      <c r="KGV536" s="135"/>
      <c r="KGW536" s="135"/>
      <c r="KGX536" s="135"/>
      <c r="KGY536" s="135"/>
      <c r="KGZ536" s="135"/>
      <c r="KHA536" s="135"/>
      <c r="KHB536" s="135"/>
      <c r="KHC536" s="135"/>
      <c r="KHD536" s="135"/>
      <c r="KHE536" s="135"/>
      <c r="KHF536" s="135"/>
      <c r="KHG536" s="135"/>
      <c r="KHH536" s="135"/>
      <c r="KHI536" s="135"/>
      <c r="KHJ536" s="135"/>
      <c r="KHK536" s="135"/>
      <c r="KHL536" s="135"/>
      <c r="KHM536" s="135"/>
      <c r="KHN536" s="135"/>
      <c r="KHO536" s="135"/>
      <c r="KHP536" s="135"/>
      <c r="KHQ536" s="135"/>
      <c r="KHR536" s="135"/>
      <c r="KHS536" s="135"/>
      <c r="KHT536" s="135"/>
      <c r="KHU536" s="135"/>
      <c r="KHV536" s="135"/>
      <c r="KHW536" s="135"/>
      <c r="KHX536" s="135"/>
      <c r="KHY536" s="135"/>
      <c r="KHZ536" s="135"/>
      <c r="KIA536" s="135"/>
      <c r="KIB536" s="135"/>
      <c r="KIC536" s="135"/>
      <c r="KID536" s="135"/>
      <c r="KIE536" s="135"/>
      <c r="KIF536" s="135"/>
      <c r="KIG536" s="135"/>
      <c r="KIH536" s="135"/>
      <c r="KII536" s="135"/>
      <c r="KIJ536" s="135"/>
      <c r="KIK536" s="135"/>
      <c r="KIL536" s="135"/>
      <c r="KIM536" s="135"/>
      <c r="KIN536" s="135"/>
      <c r="KIO536" s="135"/>
      <c r="KIP536" s="135"/>
      <c r="KIQ536" s="135"/>
      <c r="KIR536" s="135"/>
      <c r="KIS536" s="135"/>
      <c r="KIT536" s="135"/>
      <c r="KIU536" s="135"/>
      <c r="KIV536" s="135"/>
      <c r="KIW536" s="135"/>
      <c r="KIX536" s="135"/>
      <c r="KIY536" s="135"/>
      <c r="KIZ536" s="135"/>
      <c r="KJA536" s="135"/>
      <c r="KJB536" s="135"/>
      <c r="KJC536" s="135"/>
      <c r="KJD536" s="135"/>
      <c r="KJE536" s="135"/>
      <c r="KJF536" s="135"/>
      <c r="KJG536" s="135"/>
      <c r="KJH536" s="135"/>
      <c r="KJI536" s="135"/>
      <c r="KJJ536" s="135"/>
      <c r="KJK536" s="135"/>
      <c r="KJL536" s="135"/>
      <c r="KJM536" s="135"/>
      <c r="KJN536" s="135"/>
      <c r="KJO536" s="135"/>
      <c r="KJP536" s="135"/>
      <c r="KJQ536" s="135"/>
      <c r="KJR536" s="135"/>
      <c r="KJS536" s="135"/>
      <c r="KJT536" s="135"/>
      <c r="KJU536" s="135"/>
      <c r="KJV536" s="135"/>
      <c r="KJW536" s="135"/>
      <c r="KJX536" s="135"/>
      <c r="KJY536" s="135"/>
      <c r="KJZ536" s="135"/>
      <c r="KKA536" s="135"/>
      <c r="KKB536" s="135"/>
      <c r="KKC536" s="135"/>
      <c r="KKD536" s="135"/>
      <c r="KKE536" s="135"/>
      <c r="KKF536" s="135"/>
      <c r="KKG536" s="135"/>
      <c r="KKH536" s="135"/>
      <c r="KKI536" s="135"/>
      <c r="KKJ536" s="135"/>
      <c r="KKK536" s="135"/>
      <c r="KKL536" s="135"/>
      <c r="KKM536" s="135"/>
      <c r="KKN536" s="135"/>
      <c r="KKO536" s="135"/>
      <c r="KKP536" s="135"/>
      <c r="KKQ536" s="135"/>
      <c r="KKR536" s="135"/>
      <c r="KKS536" s="135"/>
      <c r="KKT536" s="135"/>
      <c r="KKU536" s="135"/>
      <c r="KKV536" s="135"/>
      <c r="KKW536" s="135"/>
      <c r="KKX536" s="135"/>
      <c r="KKY536" s="135"/>
      <c r="KKZ536" s="135"/>
      <c r="KLA536" s="135"/>
      <c r="KLB536" s="135"/>
      <c r="KLC536" s="135"/>
      <c r="KLD536" s="135"/>
      <c r="KLE536" s="135"/>
      <c r="KLF536" s="135"/>
      <c r="KLG536" s="135"/>
      <c r="KLH536" s="135"/>
      <c r="KLI536" s="135"/>
      <c r="KLJ536" s="135"/>
      <c r="KLK536" s="135"/>
      <c r="KLL536" s="135"/>
      <c r="KLM536" s="135"/>
      <c r="KLN536" s="135"/>
      <c r="KLO536" s="135"/>
      <c r="KLP536" s="135"/>
      <c r="KLQ536" s="135"/>
      <c r="KLR536" s="135"/>
      <c r="KLS536" s="135"/>
      <c r="KLT536" s="135"/>
      <c r="KLU536" s="135"/>
      <c r="KLV536" s="135"/>
      <c r="KLW536" s="135"/>
      <c r="KLX536" s="135"/>
      <c r="KLY536" s="135"/>
      <c r="KLZ536" s="135"/>
      <c r="KMA536" s="135"/>
      <c r="KMB536" s="135"/>
      <c r="KMC536" s="135"/>
      <c r="KMD536" s="135"/>
      <c r="KME536" s="135"/>
      <c r="KMF536" s="135"/>
      <c r="KMG536" s="135"/>
      <c r="KMH536" s="135"/>
      <c r="KMI536" s="135"/>
      <c r="KMJ536" s="135"/>
      <c r="KMK536" s="135"/>
      <c r="KML536" s="135"/>
      <c r="KMM536" s="135"/>
      <c r="KMN536" s="135"/>
      <c r="KMO536" s="135"/>
      <c r="KMP536" s="135"/>
      <c r="KMQ536" s="135"/>
      <c r="KMR536" s="135"/>
      <c r="KMS536" s="135"/>
      <c r="KMT536" s="135"/>
      <c r="KMU536" s="135"/>
      <c r="KMV536" s="135"/>
      <c r="KMW536" s="135"/>
      <c r="KMX536" s="135"/>
      <c r="KMY536" s="135"/>
      <c r="KMZ536" s="135"/>
      <c r="KNA536" s="135"/>
      <c r="KNB536" s="135"/>
      <c r="KNC536" s="135"/>
      <c r="KND536" s="135"/>
      <c r="KNE536" s="135"/>
      <c r="KNF536" s="135"/>
      <c r="KNG536" s="135"/>
      <c r="KNH536" s="135"/>
      <c r="KNI536" s="135"/>
      <c r="KNJ536" s="135"/>
      <c r="KNK536" s="135"/>
      <c r="KNL536" s="135"/>
      <c r="KNM536" s="135"/>
      <c r="KNN536" s="135"/>
      <c r="KNO536" s="135"/>
      <c r="KNP536" s="135"/>
      <c r="KNQ536" s="135"/>
      <c r="KNR536" s="135"/>
      <c r="KNS536" s="135"/>
      <c r="KNT536" s="135"/>
      <c r="KNU536" s="135"/>
      <c r="KNV536" s="135"/>
      <c r="KNW536" s="135"/>
      <c r="KNX536" s="135"/>
      <c r="KNY536" s="135"/>
      <c r="KNZ536" s="135"/>
      <c r="KOA536" s="135"/>
      <c r="KOB536" s="135"/>
      <c r="KOC536" s="135"/>
      <c r="KOD536" s="135"/>
      <c r="KOE536" s="135"/>
      <c r="KOF536" s="135"/>
      <c r="KOG536" s="135"/>
      <c r="KOH536" s="135"/>
      <c r="KOI536" s="135"/>
      <c r="KOJ536" s="135"/>
      <c r="KOK536" s="135"/>
      <c r="KOL536" s="135"/>
      <c r="KOM536" s="135"/>
      <c r="KON536" s="135"/>
      <c r="KOO536" s="135"/>
      <c r="KOP536" s="135"/>
      <c r="KOQ536" s="135"/>
      <c r="KOR536" s="135"/>
      <c r="KOS536" s="135"/>
      <c r="KOT536" s="135"/>
      <c r="KOU536" s="135"/>
      <c r="KOV536" s="135"/>
      <c r="KOW536" s="135"/>
      <c r="KOX536" s="135"/>
      <c r="KOY536" s="135"/>
      <c r="KOZ536" s="135"/>
      <c r="KPA536" s="135"/>
      <c r="KPB536" s="135"/>
      <c r="KPC536" s="135"/>
      <c r="KPD536" s="135"/>
      <c r="KPE536" s="135"/>
      <c r="KPF536" s="135"/>
      <c r="KPG536" s="135"/>
      <c r="KPH536" s="135"/>
      <c r="KPI536" s="135"/>
      <c r="KPJ536" s="135"/>
      <c r="KPK536" s="135"/>
      <c r="KPL536" s="135"/>
      <c r="KPM536" s="135"/>
      <c r="KPN536" s="135"/>
      <c r="KPO536" s="135"/>
      <c r="KPP536" s="135"/>
      <c r="KPQ536" s="135"/>
      <c r="KPR536" s="135"/>
      <c r="KPS536" s="135"/>
      <c r="KPT536" s="135"/>
      <c r="KPU536" s="135"/>
      <c r="KPV536" s="135"/>
      <c r="KPW536" s="135"/>
      <c r="KPX536" s="135"/>
      <c r="KPY536" s="135"/>
      <c r="KPZ536" s="135"/>
      <c r="KQA536" s="135"/>
      <c r="KQB536" s="135"/>
      <c r="KQC536" s="135"/>
      <c r="KQD536" s="135"/>
      <c r="KQE536" s="135"/>
      <c r="KQF536" s="135"/>
      <c r="KQG536" s="135"/>
      <c r="KQH536" s="135"/>
      <c r="KQI536" s="135"/>
      <c r="KQJ536" s="135"/>
      <c r="KQK536" s="135"/>
      <c r="KQL536" s="135"/>
      <c r="KQM536" s="135"/>
      <c r="KQN536" s="135"/>
      <c r="KQO536" s="135"/>
      <c r="KQP536" s="135"/>
      <c r="KQQ536" s="135"/>
      <c r="KQR536" s="135"/>
      <c r="KQS536" s="135"/>
      <c r="KQT536" s="135"/>
      <c r="KQU536" s="135"/>
      <c r="KQV536" s="135"/>
      <c r="KQW536" s="135"/>
      <c r="KQX536" s="135"/>
      <c r="KQY536" s="135"/>
      <c r="KQZ536" s="135"/>
      <c r="KRA536" s="135"/>
      <c r="KRB536" s="135"/>
      <c r="KRC536" s="135"/>
      <c r="KRD536" s="135"/>
      <c r="KRE536" s="135"/>
      <c r="KRF536" s="135"/>
      <c r="KRG536" s="135"/>
      <c r="KRH536" s="135"/>
      <c r="KRI536" s="135"/>
      <c r="KRJ536" s="135"/>
      <c r="KRK536" s="135"/>
      <c r="KRL536" s="135"/>
      <c r="KRM536" s="135"/>
      <c r="KRN536" s="135"/>
      <c r="KRO536" s="135"/>
      <c r="KRP536" s="135"/>
      <c r="KRQ536" s="135"/>
      <c r="KRR536" s="135"/>
      <c r="KRS536" s="135"/>
      <c r="KRT536" s="135"/>
      <c r="KRU536" s="135"/>
      <c r="KRV536" s="135"/>
      <c r="KRW536" s="135"/>
      <c r="KRX536" s="135"/>
      <c r="KRY536" s="135"/>
      <c r="KRZ536" s="135"/>
      <c r="KSA536" s="135"/>
      <c r="KSB536" s="135"/>
      <c r="KSC536" s="135"/>
      <c r="KSD536" s="135"/>
      <c r="KSE536" s="135"/>
      <c r="KSF536" s="135"/>
      <c r="KSG536" s="135"/>
      <c r="KSH536" s="135"/>
      <c r="KSI536" s="135"/>
      <c r="KSJ536" s="135"/>
      <c r="KSK536" s="135"/>
      <c r="KSL536" s="135"/>
      <c r="KSM536" s="135"/>
      <c r="KSN536" s="135"/>
      <c r="KSO536" s="135"/>
      <c r="KSP536" s="135"/>
      <c r="KSQ536" s="135"/>
      <c r="KSR536" s="135"/>
      <c r="KSS536" s="135"/>
      <c r="KST536" s="135"/>
      <c r="KSU536" s="135"/>
      <c r="KSV536" s="135"/>
      <c r="KSW536" s="135"/>
      <c r="KSX536" s="135"/>
      <c r="KSY536" s="135"/>
      <c r="KSZ536" s="135"/>
      <c r="KTA536" s="135"/>
      <c r="KTB536" s="135"/>
      <c r="KTC536" s="135"/>
      <c r="KTD536" s="135"/>
      <c r="KTE536" s="135"/>
      <c r="KTF536" s="135"/>
      <c r="KTG536" s="135"/>
      <c r="KTH536" s="135"/>
      <c r="KTI536" s="135"/>
      <c r="KTJ536" s="135"/>
      <c r="KTK536" s="135"/>
      <c r="KTL536" s="135"/>
      <c r="KTM536" s="135"/>
      <c r="KTN536" s="135"/>
      <c r="KTO536" s="135"/>
      <c r="KTP536" s="135"/>
      <c r="KTQ536" s="135"/>
      <c r="KTR536" s="135"/>
      <c r="KTS536" s="135"/>
      <c r="KTT536" s="135"/>
      <c r="KTU536" s="135"/>
      <c r="KTV536" s="135"/>
      <c r="KTW536" s="135"/>
      <c r="KTX536" s="135"/>
      <c r="KTY536" s="135"/>
      <c r="KTZ536" s="135"/>
      <c r="KUA536" s="135"/>
      <c r="KUB536" s="135"/>
      <c r="KUC536" s="135"/>
      <c r="KUD536" s="135"/>
      <c r="KUE536" s="135"/>
      <c r="KUF536" s="135"/>
      <c r="KUG536" s="135"/>
      <c r="KUH536" s="135"/>
      <c r="KUI536" s="135"/>
      <c r="KUJ536" s="135"/>
      <c r="KUK536" s="135"/>
      <c r="KUL536" s="135"/>
      <c r="KUM536" s="135"/>
      <c r="KUN536" s="135"/>
      <c r="KUO536" s="135"/>
      <c r="KUP536" s="135"/>
      <c r="KUQ536" s="135"/>
      <c r="KUR536" s="135"/>
      <c r="KUS536" s="135"/>
      <c r="KUT536" s="135"/>
      <c r="KUU536" s="135"/>
      <c r="KUV536" s="135"/>
      <c r="KUW536" s="135"/>
      <c r="KUX536" s="135"/>
      <c r="KUY536" s="135"/>
      <c r="KUZ536" s="135"/>
      <c r="KVA536" s="135"/>
      <c r="KVB536" s="135"/>
      <c r="KVC536" s="135"/>
      <c r="KVD536" s="135"/>
      <c r="KVE536" s="135"/>
      <c r="KVF536" s="135"/>
      <c r="KVG536" s="135"/>
      <c r="KVH536" s="135"/>
      <c r="KVI536" s="135"/>
      <c r="KVJ536" s="135"/>
      <c r="KVK536" s="135"/>
      <c r="KVL536" s="135"/>
      <c r="KVM536" s="135"/>
      <c r="KVN536" s="135"/>
      <c r="KVO536" s="135"/>
      <c r="KVP536" s="135"/>
      <c r="KVQ536" s="135"/>
      <c r="KVR536" s="135"/>
      <c r="KVS536" s="135"/>
      <c r="KVT536" s="135"/>
      <c r="KVU536" s="135"/>
      <c r="KVV536" s="135"/>
      <c r="KVW536" s="135"/>
      <c r="KVX536" s="135"/>
      <c r="KVY536" s="135"/>
      <c r="KVZ536" s="135"/>
      <c r="KWA536" s="135"/>
      <c r="KWB536" s="135"/>
      <c r="KWC536" s="135"/>
      <c r="KWD536" s="135"/>
      <c r="KWE536" s="135"/>
      <c r="KWF536" s="135"/>
      <c r="KWG536" s="135"/>
      <c r="KWH536" s="135"/>
      <c r="KWI536" s="135"/>
      <c r="KWJ536" s="135"/>
      <c r="KWK536" s="135"/>
      <c r="KWL536" s="135"/>
      <c r="KWM536" s="135"/>
      <c r="KWN536" s="135"/>
      <c r="KWO536" s="135"/>
      <c r="KWP536" s="135"/>
      <c r="KWQ536" s="135"/>
      <c r="KWR536" s="135"/>
      <c r="KWS536" s="135"/>
      <c r="KWT536" s="135"/>
      <c r="KWU536" s="135"/>
      <c r="KWV536" s="135"/>
      <c r="KWW536" s="135"/>
      <c r="KWX536" s="135"/>
      <c r="KWY536" s="135"/>
      <c r="KWZ536" s="135"/>
      <c r="KXA536" s="135"/>
      <c r="KXB536" s="135"/>
      <c r="KXC536" s="135"/>
      <c r="KXD536" s="135"/>
      <c r="KXE536" s="135"/>
      <c r="KXF536" s="135"/>
      <c r="KXG536" s="135"/>
      <c r="KXH536" s="135"/>
      <c r="KXI536" s="135"/>
      <c r="KXJ536" s="135"/>
      <c r="KXK536" s="135"/>
      <c r="KXL536" s="135"/>
      <c r="KXM536" s="135"/>
      <c r="KXN536" s="135"/>
      <c r="KXO536" s="135"/>
      <c r="KXP536" s="135"/>
      <c r="KXQ536" s="135"/>
      <c r="KXR536" s="135"/>
      <c r="KXS536" s="135"/>
      <c r="KXT536" s="135"/>
      <c r="KXU536" s="135"/>
      <c r="KXV536" s="135"/>
      <c r="KXW536" s="135"/>
      <c r="KXX536" s="135"/>
      <c r="KXY536" s="135"/>
      <c r="KXZ536" s="135"/>
      <c r="KYA536" s="135"/>
      <c r="KYB536" s="135"/>
      <c r="KYC536" s="135"/>
      <c r="KYD536" s="135"/>
      <c r="KYE536" s="135"/>
      <c r="KYF536" s="135"/>
      <c r="KYG536" s="135"/>
      <c r="KYH536" s="135"/>
      <c r="KYI536" s="135"/>
      <c r="KYJ536" s="135"/>
      <c r="KYK536" s="135"/>
      <c r="KYL536" s="135"/>
      <c r="KYM536" s="135"/>
      <c r="KYN536" s="135"/>
      <c r="KYO536" s="135"/>
      <c r="KYP536" s="135"/>
      <c r="KYQ536" s="135"/>
      <c r="KYR536" s="135"/>
      <c r="KYS536" s="135"/>
      <c r="KYT536" s="135"/>
      <c r="KYU536" s="135"/>
      <c r="KYV536" s="135"/>
      <c r="KYW536" s="135"/>
      <c r="KYX536" s="135"/>
      <c r="KYY536" s="135"/>
      <c r="KYZ536" s="135"/>
      <c r="KZA536" s="135"/>
      <c r="KZB536" s="135"/>
      <c r="KZC536" s="135"/>
      <c r="KZD536" s="135"/>
      <c r="KZE536" s="135"/>
      <c r="KZF536" s="135"/>
      <c r="KZG536" s="135"/>
      <c r="KZH536" s="135"/>
      <c r="KZI536" s="135"/>
      <c r="KZJ536" s="135"/>
      <c r="KZK536" s="135"/>
      <c r="KZL536" s="135"/>
      <c r="KZM536" s="135"/>
      <c r="KZN536" s="135"/>
      <c r="KZO536" s="135"/>
      <c r="KZP536" s="135"/>
      <c r="KZQ536" s="135"/>
      <c r="KZR536" s="135"/>
      <c r="KZS536" s="135"/>
      <c r="KZT536" s="135"/>
      <c r="KZU536" s="135"/>
      <c r="KZV536" s="135"/>
      <c r="KZW536" s="135"/>
      <c r="KZX536" s="135"/>
      <c r="KZY536" s="135"/>
      <c r="KZZ536" s="135"/>
      <c r="LAA536" s="135"/>
      <c r="LAB536" s="135"/>
      <c r="LAC536" s="135"/>
      <c r="LAD536" s="135"/>
      <c r="LAE536" s="135"/>
      <c r="LAF536" s="135"/>
      <c r="LAG536" s="135"/>
      <c r="LAH536" s="135"/>
      <c r="LAI536" s="135"/>
      <c r="LAJ536" s="135"/>
      <c r="LAK536" s="135"/>
      <c r="LAL536" s="135"/>
      <c r="LAM536" s="135"/>
      <c r="LAN536" s="135"/>
      <c r="LAO536" s="135"/>
      <c r="LAP536" s="135"/>
      <c r="LAQ536" s="135"/>
      <c r="LAR536" s="135"/>
      <c r="LAS536" s="135"/>
      <c r="LAT536" s="135"/>
      <c r="LAU536" s="135"/>
      <c r="LAV536" s="135"/>
      <c r="LAW536" s="135"/>
      <c r="LAX536" s="135"/>
      <c r="LAY536" s="135"/>
      <c r="LAZ536" s="135"/>
      <c r="LBA536" s="135"/>
      <c r="LBB536" s="135"/>
      <c r="LBC536" s="135"/>
      <c r="LBD536" s="135"/>
      <c r="LBE536" s="135"/>
      <c r="LBF536" s="135"/>
      <c r="LBG536" s="135"/>
      <c r="LBH536" s="135"/>
      <c r="LBI536" s="135"/>
      <c r="LBJ536" s="135"/>
      <c r="LBK536" s="135"/>
      <c r="LBL536" s="135"/>
      <c r="LBM536" s="135"/>
      <c r="LBN536" s="135"/>
      <c r="LBO536" s="135"/>
      <c r="LBP536" s="135"/>
      <c r="LBQ536" s="135"/>
      <c r="LBR536" s="135"/>
      <c r="LBS536" s="135"/>
      <c r="LBT536" s="135"/>
      <c r="LBU536" s="135"/>
      <c r="LBV536" s="135"/>
      <c r="LBW536" s="135"/>
      <c r="LBX536" s="135"/>
      <c r="LBY536" s="135"/>
      <c r="LBZ536" s="135"/>
      <c r="LCA536" s="135"/>
      <c r="LCB536" s="135"/>
      <c r="LCC536" s="135"/>
      <c r="LCD536" s="135"/>
      <c r="LCE536" s="135"/>
      <c r="LCF536" s="135"/>
      <c r="LCG536" s="135"/>
      <c r="LCH536" s="135"/>
      <c r="LCI536" s="135"/>
      <c r="LCJ536" s="135"/>
      <c r="LCK536" s="135"/>
      <c r="LCL536" s="135"/>
      <c r="LCM536" s="135"/>
      <c r="LCN536" s="135"/>
      <c r="LCO536" s="135"/>
      <c r="LCP536" s="135"/>
      <c r="LCQ536" s="135"/>
      <c r="LCR536" s="135"/>
      <c r="LCS536" s="135"/>
      <c r="LCT536" s="135"/>
      <c r="LCU536" s="135"/>
      <c r="LCV536" s="135"/>
      <c r="LCW536" s="135"/>
      <c r="LCX536" s="135"/>
      <c r="LCY536" s="135"/>
      <c r="LCZ536" s="135"/>
      <c r="LDA536" s="135"/>
      <c r="LDB536" s="135"/>
      <c r="LDC536" s="135"/>
      <c r="LDD536" s="135"/>
      <c r="LDE536" s="135"/>
      <c r="LDF536" s="135"/>
      <c r="LDG536" s="135"/>
      <c r="LDH536" s="135"/>
      <c r="LDI536" s="135"/>
      <c r="LDJ536" s="135"/>
      <c r="LDK536" s="135"/>
      <c r="LDL536" s="135"/>
      <c r="LDM536" s="135"/>
      <c r="LDN536" s="135"/>
      <c r="LDO536" s="135"/>
      <c r="LDP536" s="135"/>
      <c r="LDQ536" s="135"/>
      <c r="LDR536" s="135"/>
      <c r="LDS536" s="135"/>
      <c r="LDT536" s="135"/>
      <c r="LDU536" s="135"/>
      <c r="LDV536" s="135"/>
      <c r="LDW536" s="135"/>
      <c r="LDX536" s="135"/>
      <c r="LDY536" s="135"/>
      <c r="LDZ536" s="135"/>
      <c r="LEA536" s="135"/>
      <c r="LEB536" s="135"/>
      <c r="LEC536" s="135"/>
      <c r="LED536" s="135"/>
      <c r="LEE536" s="135"/>
      <c r="LEF536" s="135"/>
      <c r="LEG536" s="135"/>
      <c r="LEH536" s="135"/>
      <c r="LEI536" s="135"/>
      <c r="LEJ536" s="135"/>
      <c r="LEK536" s="135"/>
      <c r="LEL536" s="135"/>
      <c r="LEM536" s="135"/>
      <c r="LEN536" s="135"/>
      <c r="LEO536" s="135"/>
      <c r="LEP536" s="135"/>
      <c r="LEQ536" s="135"/>
      <c r="LER536" s="135"/>
      <c r="LES536" s="135"/>
      <c r="LET536" s="135"/>
      <c r="LEU536" s="135"/>
      <c r="LEV536" s="135"/>
      <c r="LEW536" s="135"/>
      <c r="LEX536" s="135"/>
      <c r="LEY536" s="135"/>
      <c r="LEZ536" s="135"/>
      <c r="LFA536" s="135"/>
      <c r="LFB536" s="135"/>
      <c r="LFC536" s="135"/>
      <c r="LFD536" s="135"/>
      <c r="LFE536" s="135"/>
      <c r="LFF536" s="135"/>
      <c r="LFG536" s="135"/>
      <c r="LFH536" s="135"/>
      <c r="LFI536" s="135"/>
      <c r="LFJ536" s="135"/>
      <c r="LFK536" s="135"/>
      <c r="LFL536" s="135"/>
      <c r="LFM536" s="135"/>
      <c r="LFN536" s="135"/>
      <c r="LFO536" s="135"/>
      <c r="LFP536" s="135"/>
      <c r="LFQ536" s="135"/>
      <c r="LFR536" s="135"/>
      <c r="LFS536" s="135"/>
      <c r="LFT536" s="135"/>
      <c r="LFU536" s="135"/>
      <c r="LFV536" s="135"/>
      <c r="LFW536" s="135"/>
      <c r="LFX536" s="135"/>
      <c r="LFY536" s="135"/>
      <c r="LFZ536" s="135"/>
      <c r="LGA536" s="135"/>
      <c r="LGB536" s="135"/>
      <c r="LGC536" s="135"/>
      <c r="LGD536" s="135"/>
      <c r="LGE536" s="135"/>
      <c r="LGF536" s="135"/>
      <c r="LGG536" s="135"/>
      <c r="LGH536" s="135"/>
      <c r="LGI536" s="135"/>
      <c r="LGJ536" s="135"/>
      <c r="LGK536" s="135"/>
      <c r="LGL536" s="135"/>
      <c r="LGM536" s="135"/>
      <c r="LGN536" s="135"/>
      <c r="LGO536" s="135"/>
      <c r="LGP536" s="135"/>
      <c r="LGQ536" s="135"/>
      <c r="LGR536" s="135"/>
      <c r="LGS536" s="135"/>
      <c r="LGT536" s="135"/>
      <c r="LGU536" s="135"/>
      <c r="LGV536" s="135"/>
      <c r="LGW536" s="135"/>
      <c r="LGX536" s="135"/>
      <c r="LGY536" s="135"/>
      <c r="LGZ536" s="135"/>
      <c r="LHA536" s="135"/>
      <c r="LHB536" s="135"/>
      <c r="LHC536" s="135"/>
      <c r="LHD536" s="135"/>
      <c r="LHE536" s="135"/>
      <c r="LHF536" s="135"/>
      <c r="LHG536" s="135"/>
      <c r="LHH536" s="135"/>
      <c r="LHI536" s="135"/>
      <c r="LHJ536" s="135"/>
      <c r="LHK536" s="135"/>
      <c r="LHL536" s="135"/>
      <c r="LHM536" s="135"/>
      <c r="LHN536" s="135"/>
      <c r="LHO536" s="135"/>
      <c r="LHP536" s="135"/>
      <c r="LHQ536" s="135"/>
      <c r="LHR536" s="135"/>
      <c r="LHS536" s="135"/>
      <c r="LHT536" s="135"/>
      <c r="LHU536" s="135"/>
      <c r="LHV536" s="135"/>
      <c r="LHW536" s="135"/>
      <c r="LHX536" s="135"/>
      <c r="LHY536" s="135"/>
      <c r="LHZ536" s="135"/>
      <c r="LIA536" s="135"/>
      <c r="LIB536" s="135"/>
      <c r="LIC536" s="135"/>
      <c r="LID536" s="135"/>
      <c r="LIE536" s="135"/>
      <c r="LIF536" s="135"/>
      <c r="LIG536" s="135"/>
      <c r="LIH536" s="135"/>
      <c r="LII536" s="135"/>
      <c r="LIJ536" s="135"/>
      <c r="LIK536" s="135"/>
      <c r="LIL536" s="135"/>
      <c r="LIM536" s="135"/>
      <c r="LIN536" s="135"/>
      <c r="LIO536" s="135"/>
      <c r="LIP536" s="135"/>
      <c r="LIQ536" s="135"/>
      <c r="LIR536" s="135"/>
      <c r="LIS536" s="135"/>
      <c r="LIT536" s="135"/>
      <c r="LIU536" s="135"/>
      <c r="LIV536" s="135"/>
      <c r="LIW536" s="135"/>
      <c r="LIX536" s="135"/>
      <c r="LIY536" s="135"/>
      <c r="LIZ536" s="135"/>
      <c r="LJA536" s="135"/>
      <c r="LJB536" s="135"/>
      <c r="LJC536" s="135"/>
      <c r="LJD536" s="135"/>
      <c r="LJE536" s="135"/>
      <c r="LJF536" s="135"/>
      <c r="LJG536" s="135"/>
      <c r="LJH536" s="135"/>
      <c r="LJI536" s="135"/>
      <c r="LJJ536" s="135"/>
      <c r="LJK536" s="135"/>
      <c r="LJL536" s="135"/>
      <c r="LJM536" s="135"/>
      <c r="LJN536" s="135"/>
      <c r="LJO536" s="135"/>
      <c r="LJP536" s="135"/>
      <c r="LJQ536" s="135"/>
      <c r="LJR536" s="135"/>
      <c r="LJS536" s="135"/>
      <c r="LJT536" s="135"/>
      <c r="LJU536" s="135"/>
      <c r="LJV536" s="135"/>
      <c r="LJW536" s="135"/>
      <c r="LJX536" s="135"/>
      <c r="LJY536" s="135"/>
      <c r="LJZ536" s="135"/>
      <c r="LKA536" s="135"/>
      <c r="LKB536" s="135"/>
      <c r="LKC536" s="135"/>
      <c r="LKD536" s="135"/>
      <c r="LKE536" s="135"/>
      <c r="LKF536" s="135"/>
      <c r="LKG536" s="135"/>
      <c r="LKH536" s="135"/>
      <c r="LKI536" s="135"/>
      <c r="LKJ536" s="135"/>
      <c r="LKK536" s="135"/>
      <c r="LKL536" s="135"/>
      <c r="LKM536" s="135"/>
      <c r="LKN536" s="135"/>
      <c r="LKO536" s="135"/>
      <c r="LKP536" s="135"/>
      <c r="LKQ536" s="135"/>
      <c r="LKR536" s="135"/>
      <c r="LKS536" s="135"/>
      <c r="LKT536" s="135"/>
      <c r="LKU536" s="135"/>
      <c r="LKV536" s="135"/>
      <c r="LKW536" s="135"/>
      <c r="LKX536" s="135"/>
      <c r="LKY536" s="135"/>
      <c r="LKZ536" s="135"/>
      <c r="LLA536" s="135"/>
      <c r="LLB536" s="135"/>
      <c r="LLC536" s="135"/>
      <c r="LLD536" s="135"/>
      <c r="LLE536" s="135"/>
      <c r="LLF536" s="135"/>
      <c r="LLG536" s="135"/>
      <c r="LLH536" s="135"/>
      <c r="LLI536" s="135"/>
      <c r="LLJ536" s="135"/>
      <c r="LLK536" s="135"/>
      <c r="LLL536" s="135"/>
      <c r="LLM536" s="135"/>
      <c r="LLN536" s="135"/>
      <c r="LLO536" s="135"/>
      <c r="LLP536" s="135"/>
      <c r="LLQ536" s="135"/>
      <c r="LLR536" s="135"/>
      <c r="LLS536" s="135"/>
      <c r="LLT536" s="135"/>
      <c r="LLU536" s="135"/>
      <c r="LLV536" s="135"/>
      <c r="LLW536" s="135"/>
      <c r="LLX536" s="135"/>
      <c r="LLY536" s="135"/>
      <c r="LLZ536" s="135"/>
      <c r="LMA536" s="135"/>
      <c r="LMB536" s="135"/>
      <c r="LMC536" s="135"/>
      <c r="LMD536" s="135"/>
      <c r="LME536" s="135"/>
      <c r="LMF536" s="135"/>
      <c r="LMG536" s="135"/>
      <c r="LMH536" s="135"/>
      <c r="LMI536" s="135"/>
      <c r="LMJ536" s="135"/>
      <c r="LMK536" s="135"/>
      <c r="LML536" s="135"/>
      <c r="LMM536" s="135"/>
      <c r="LMN536" s="135"/>
      <c r="LMO536" s="135"/>
      <c r="LMP536" s="135"/>
      <c r="LMQ536" s="135"/>
      <c r="LMR536" s="135"/>
      <c r="LMS536" s="135"/>
      <c r="LMT536" s="135"/>
      <c r="LMU536" s="135"/>
      <c r="LMV536" s="135"/>
      <c r="LMW536" s="135"/>
      <c r="LMX536" s="135"/>
      <c r="LMY536" s="135"/>
      <c r="LMZ536" s="135"/>
      <c r="LNA536" s="135"/>
      <c r="LNB536" s="135"/>
      <c r="LNC536" s="135"/>
      <c r="LND536" s="135"/>
      <c r="LNE536" s="135"/>
      <c r="LNF536" s="135"/>
      <c r="LNG536" s="135"/>
      <c r="LNH536" s="135"/>
      <c r="LNI536" s="135"/>
      <c r="LNJ536" s="135"/>
      <c r="LNK536" s="135"/>
      <c r="LNL536" s="135"/>
      <c r="LNM536" s="135"/>
      <c r="LNN536" s="135"/>
      <c r="LNO536" s="135"/>
      <c r="LNP536" s="135"/>
      <c r="LNQ536" s="135"/>
      <c r="LNR536" s="135"/>
      <c r="LNS536" s="135"/>
      <c r="LNT536" s="135"/>
      <c r="LNU536" s="135"/>
      <c r="LNV536" s="135"/>
      <c r="LNW536" s="135"/>
      <c r="LNX536" s="135"/>
      <c r="LNY536" s="135"/>
      <c r="LNZ536" s="135"/>
      <c r="LOA536" s="135"/>
      <c r="LOB536" s="135"/>
      <c r="LOC536" s="135"/>
      <c r="LOD536" s="135"/>
      <c r="LOE536" s="135"/>
      <c r="LOF536" s="135"/>
      <c r="LOG536" s="135"/>
      <c r="LOH536" s="135"/>
      <c r="LOI536" s="135"/>
      <c r="LOJ536" s="135"/>
      <c r="LOK536" s="135"/>
      <c r="LOL536" s="135"/>
      <c r="LOM536" s="135"/>
      <c r="LON536" s="135"/>
      <c r="LOO536" s="135"/>
      <c r="LOP536" s="135"/>
      <c r="LOQ536" s="135"/>
      <c r="LOR536" s="135"/>
      <c r="LOS536" s="135"/>
      <c r="LOT536" s="135"/>
      <c r="LOU536" s="135"/>
      <c r="LOV536" s="135"/>
      <c r="LOW536" s="135"/>
      <c r="LOX536" s="135"/>
      <c r="LOY536" s="135"/>
      <c r="LOZ536" s="135"/>
      <c r="LPA536" s="135"/>
      <c r="LPB536" s="135"/>
      <c r="LPC536" s="135"/>
      <c r="LPD536" s="135"/>
      <c r="LPE536" s="135"/>
      <c r="LPF536" s="135"/>
      <c r="LPG536" s="135"/>
      <c r="LPH536" s="135"/>
      <c r="LPI536" s="135"/>
      <c r="LPJ536" s="135"/>
      <c r="LPK536" s="135"/>
      <c r="LPL536" s="135"/>
      <c r="LPM536" s="135"/>
      <c r="LPN536" s="135"/>
      <c r="LPO536" s="135"/>
      <c r="LPP536" s="135"/>
      <c r="LPQ536" s="135"/>
      <c r="LPR536" s="135"/>
      <c r="LPS536" s="135"/>
      <c r="LPT536" s="135"/>
      <c r="LPU536" s="135"/>
      <c r="LPV536" s="135"/>
      <c r="LPW536" s="135"/>
      <c r="LPX536" s="135"/>
      <c r="LPY536" s="135"/>
      <c r="LPZ536" s="135"/>
      <c r="LQA536" s="135"/>
      <c r="LQB536" s="135"/>
      <c r="LQC536" s="135"/>
      <c r="LQD536" s="135"/>
      <c r="LQE536" s="135"/>
      <c r="LQF536" s="135"/>
      <c r="LQG536" s="135"/>
      <c r="LQH536" s="135"/>
      <c r="LQI536" s="135"/>
      <c r="LQJ536" s="135"/>
      <c r="LQK536" s="135"/>
      <c r="LQL536" s="135"/>
      <c r="LQM536" s="135"/>
      <c r="LQN536" s="135"/>
      <c r="LQO536" s="135"/>
      <c r="LQP536" s="135"/>
      <c r="LQQ536" s="135"/>
      <c r="LQR536" s="135"/>
      <c r="LQS536" s="135"/>
      <c r="LQT536" s="135"/>
      <c r="LQU536" s="135"/>
      <c r="LQV536" s="135"/>
      <c r="LQW536" s="135"/>
      <c r="LQX536" s="135"/>
      <c r="LQY536" s="135"/>
      <c r="LQZ536" s="135"/>
      <c r="LRA536" s="135"/>
      <c r="LRB536" s="135"/>
      <c r="LRC536" s="135"/>
      <c r="LRD536" s="135"/>
      <c r="LRE536" s="135"/>
      <c r="LRF536" s="135"/>
      <c r="LRG536" s="135"/>
      <c r="LRH536" s="135"/>
      <c r="LRI536" s="135"/>
      <c r="LRJ536" s="135"/>
      <c r="LRK536" s="135"/>
      <c r="LRL536" s="135"/>
      <c r="LRM536" s="135"/>
      <c r="LRN536" s="135"/>
      <c r="LRO536" s="135"/>
      <c r="LRP536" s="135"/>
      <c r="LRQ536" s="135"/>
      <c r="LRR536" s="135"/>
      <c r="LRS536" s="135"/>
      <c r="LRT536" s="135"/>
      <c r="LRU536" s="135"/>
      <c r="LRV536" s="135"/>
      <c r="LRW536" s="135"/>
      <c r="LRX536" s="135"/>
      <c r="LRY536" s="135"/>
      <c r="LRZ536" s="135"/>
      <c r="LSA536" s="135"/>
      <c r="LSB536" s="135"/>
      <c r="LSC536" s="135"/>
      <c r="LSD536" s="135"/>
      <c r="LSE536" s="135"/>
      <c r="LSF536" s="135"/>
      <c r="LSG536" s="135"/>
      <c r="LSH536" s="135"/>
      <c r="LSI536" s="135"/>
      <c r="LSJ536" s="135"/>
      <c r="LSK536" s="135"/>
      <c r="LSL536" s="135"/>
      <c r="LSM536" s="135"/>
      <c r="LSN536" s="135"/>
      <c r="LSO536" s="135"/>
      <c r="LSP536" s="135"/>
      <c r="LSQ536" s="135"/>
      <c r="LSR536" s="135"/>
      <c r="LSS536" s="135"/>
      <c r="LST536" s="135"/>
      <c r="LSU536" s="135"/>
      <c r="LSV536" s="135"/>
      <c r="LSW536" s="135"/>
      <c r="LSX536" s="135"/>
      <c r="LSY536" s="135"/>
      <c r="LSZ536" s="135"/>
      <c r="LTA536" s="135"/>
      <c r="LTB536" s="135"/>
      <c r="LTC536" s="135"/>
      <c r="LTD536" s="135"/>
      <c r="LTE536" s="135"/>
      <c r="LTF536" s="135"/>
      <c r="LTG536" s="135"/>
      <c r="LTH536" s="135"/>
      <c r="LTI536" s="135"/>
      <c r="LTJ536" s="135"/>
      <c r="LTK536" s="135"/>
      <c r="LTL536" s="135"/>
      <c r="LTM536" s="135"/>
      <c r="LTN536" s="135"/>
      <c r="LTO536" s="135"/>
      <c r="LTP536" s="135"/>
      <c r="LTQ536" s="135"/>
      <c r="LTR536" s="135"/>
      <c r="LTS536" s="135"/>
      <c r="LTT536" s="135"/>
      <c r="LTU536" s="135"/>
      <c r="LTV536" s="135"/>
      <c r="LTW536" s="135"/>
      <c r="LTX536" s="135"/>
      <c r="LTY536" s="135"/>
      <c r="LTZ536" s="135"/>
      <c r="LUA536" s="135"/>
      <c r="LUB536" s="135"/>
      <c r="LUC536" s="135"/>
      <c r="LUD536" s="135"/>
      <c r="LUE536" s="135"/>
      <c r="LUF536" s="135"/>
      <c r="LUG536" s="135"/>
      <c r="LUH536" s="135"/>
      <c r="LUI536" s="135"/>
      <c r="LUJ536" s="135"/>
      <c r="LUK536" s="135"/>
      <c r="LUL536" s="135"/>
      <c r="LUM536" s="135"/>
      <c r="LUN536" s="135"/>
      <c r="LUO536" s="135"/>
      <c r="LUP536" s="135"/>
      <c r="LUQ536" s="135"/>
      <c r="LUR536" s="135"/>
      <c r="LUS536" s="135"/>
      <c r="LUT536" s="135"/>
      <c r="LUU536" s="135"/>
      <c r="LUV536" s="135"/>
      <c r="LUW536" s="135"/>
      <c r="LUX536" s="135"/>
      <c r="LUY536" s="135"/>
      <c r="LUZ536" s="135"/>
      <c r="LVA536" s="135"/>
      <c r="LVB536" s="135"/>
      <c r="LVC536" s="135"/>
      <c r="LVD536" s="135"/>
      <c r="LVE536" s="135"/>
      <c r="LVF536" s="135"/>
      <c r="LVG536" s="135"/>
      <c r="LVH536" s="135"/>
      <c r="LVI536" s="135"/>
      <c r="LVJ536" s="135"/>
      <c r="LVK536" s="135"/>
      <c r="LVL536" s="135"/>
      <c r="LVM536" s="135"/>
      <c r="LVN536" s="135"/>
      <c r="LVO536" s="135"/>
      <c r="LVP536" s="135"/>
      <c r="LVQ536" s="135"/>
      <c r="LVR536" s="135"/>
      <c r="LVS536" s="135"/>
      <c r="LVT536" s="135"/>
      <c r="LVU536" s="135"/>
      <c r="LVV536" s="135"/>
      <c r="LVW536" s="135"/>
      <c r="LVX536" s="135"/>
      <c r="LVY536" s="135"/>
      <c r="LVZ536" s="135"/>
      <c r="LWA536" s="135"/>
      <c r="LWB536" s="135"/>
      <c r="LWC536" s="135"/>
      <c r="LWD536" s="135"/>
      <c r="LWE536" s="135"/>
      <c r="LWF536" s="135"/>
      <c r="LWG536" s="135"/>
      <c r="LWH536" s="135"/>
      <c r="LWI536" s="135"/>
      <c r="LWJ536" s="135"/>
      <c r="LWK536" s="135"/>
      <c r="LWL536" s="135"/>
      <c r="LWM536" s="135"/>
      <c r="LWN536" s="135"/>
      <c r="LWO536" s="135"/>
      <c r="LWP536" s="135"/>
      <c r="LWQ536" s="135"/>
      <c r="LWR536" s="135"/>
      <c r="LWS536" s="135"/>
      <c r="LWT536" s="135"/>
      <c r="LWU536" s="135"/>
      <c r="LWV536" s="135"/>
      <c r="LWW536" s="135"/>
      <c r="LWX536" s="135"/>
      <c r="LWY536" s="135"/>
      <c r="LWZ536" s="135"/>
      <c r="LXA536" s="135"/>
      <c r="LXB536" s="135"/>
      <c r="LXC536" s="135"/>
      <c r="LXD536" s="135"/>
      <c r="LXE536" s="135"/>
      <c r="LXF536" s="135"/>
      <c r="LXG536" s="135"/>
      <c r="LXH536" s="135"/>
      <c r="LXI536" s="135"/>
      <c r="LXJ536" s="135"/>
      <c r="LXK536" s="135"/>
      <c r="LXL536" s="135"/>
      <c r="LXM536" s="135"/>
      <c r="LXN536" s="135"/>
      <c r="LXO536" s="135"/>
      <c r="LXP536" s="135"/>
      <c r="LXQ536" s="135"/>
      <c r="LXR536" s="135"/>
      <c r="LXS536" s="135"/>
      <c r="LXT536" s="135"/>
      <c r="LXU536" s="135"/>
      <c r="LXV536" s="135"/>
      <c r="LXW536" s="135"/>
      <c r="LXX536" s="135"/>
      <c r="LXY536" s="135"/>
      <c r="LXZ536" s="135"/>
      <c r="LYA536" s="135"/>
      <c r="LYB536" s="135"/>
      <c r="LYC536" s="135"/>
      <c r="LYD536" s="135"/>
      <c r="LYE536" s="135"/>
      <c r="LYF536" s="135"/>
      <c r="LYG536" s="135"/>
      <c r="LYH536" s="135"/>
      <c r="LYI536" s="135"/>
      <c r="LYJ536" s="135"/>
      <c r="LYK536" s="135"/>
      <c r="LYL536" s="135"/>
      <c r="LYM536" s="135"/>
      <c r="LYN536" s="135"/>
      <c r="LYO536" s="135"/>
      <c r="LYP536" s="135"/>
      <c r="LYQ536" s="135"/>
      <c r="LYR536" s="135"/>
      <c r="LYS536" s="135"/>
      <c r="LYT536" s="135"/>
      <c r="LYU536" s="135"/>
      <c r="LYV536" s="135"/>
      <c r="LYW536" s="135"/>
      <c r="LYX536" s="135"/>
      <c r="LYY536" s="135"/>
      <c r="LYZ536" s="135"/>
      <c r="LZA536" s="135"/>
      <c r="LZB536" s="135"/>
      <c r="LZC536" s="135"/>
      <c r="LZD536" s="135"/>
      <c r="LZE536" s="135"/>
      <c r="LZF536" s="135"/>
      <c r="LZG536" s="135"/>
      <c r="LZH536" s="135"/>
      <c r="LZI536" s="135"/>
      <c r="LZJ536" s="135"/>
      <c r="LZK536" s="135"/>
      <c r="LZL536" s="135"/>
      <c r="LZM536" s="135"/>
      <c r="LZN536" s="135"/>
      <c r="LZO536" s="135"/>
      <c r="LZP536" s="135"/>
      <c r="LZQ536" s="135"/>
      <c r="LZR536" s="135"/>
      <c r="LZS536" s="135"/>
      <c r="LZT536" s="135"/>
      <c r="LZU536" s="135"/>
      <c r="LZV536" s="135"/>
      <c r="LZW536" s="135"/>
      <c r="LZX536" s="135"/>
      <c r="LZY536" s="135"/>
      <c r="LZZ536" s="135"/>
      <c r="MAA536" s="135"/>
      <c r="MAB536" s="135"/>
      <c r="MAC536" s="135"/>
      <c r="MAD536" s="135"/>
      <c r="MAE536" s="135"/>
      <c r="MAF536" s="135"/>
      <c r="MAG536" s="135"/>
      <c r="MAH536" s="135"/>
      <c r="MAI536" s="135"/>
      <c r="MAJ536" s="135"/>
      <c r="MAK536" s="135"/>
      <c r="MAL536" s="135"/>
      <c r="MAM536" s="135"/>
      <c r="MAN536" s="135"/>
      <c r="MAO536" s="135"/>
      <c r="MAP536" s="135"/>
      <c r="MAQ536" s="135"/>
      <c r="MAR536" s="135"/>
      <c r="MAS536" s="135"/>
      <c r="MAT536" s="135"/>
      <c r="MAU536" s="135"/>
      <c r="MAV536" s="135"/>
      <c r="MAW536" s="135"/>
      <c r="MAX536" s="135"/>
      <c r="MAY536" s="135"/>
      <c r="MAZ536" s="135"/>
      <c r="MBA536" s="135"/>
      <c r="MBB536" s="135"/>
      <c r="MBC536" s="135"/>
      <c r="MBD536" s="135"/>
      <c r="MBE536" s="135"/>
      <c r="MBF536" s="135"/>
      <c r="MBG536" s="135"/>
      <c r="MBH536" s="135"/>
      <c r="MBI536" s="135"/>
      <c r="MBJ536" s="135"/>
      <c r="MBK536" s="135"/>
      <c r="MBL536" s="135"/>
      <c r="MBM536" s="135"/>
      <c r="MBN536" s="135"/>
      <c r="MBO536" s="135"/>
      <c r="MBP536" s="135"/>
      <c r="MBQ536" s="135"/>
      <c r="MBR536" s="135"/>
      <c r="MBS536" s="135"/>
      <c r="MBT536" s="135"/>
      <c r="MBU536" s="135"/>
      <c r="MBV536" s="135"/>
      <c r="MBW536" s="135"/>
      <c r="MBX536" s="135"/>
      <c r="MBY536" s="135"/>
      <c r="MBZ536" s="135"/>
      <c r="MCA536" s="135"/>
      <c r="MCB536" s="135"/>
      <c r="MCC536" s="135"/>
      <c r="MCD536" s="135"/>
      <c r="MCE536" s="135"/>
      <c r="MCF536" s="135"/>
      <c r="MCG536" s="135"/>
      <c r="MCH536" s="135"/>
      <c r="MCI536" s="135"/>
      <c r="MCJ536" s="135"/>
      <c r="MCK536" s="135"/>
      <c r="MCL536" s="135"/>
      <c r="MCM536" s="135"/>
      <c r="MCN536" s="135"/>
      <c r="MCO536" s="135"/>
      <c r="MCP536" s="135"/>
      <c r="MCQ536" s="135"/>
      <c r="MCR536" s="135"/>
      <c r="MCS536" s="135"/>
      <c r="MCT536" s="135"/>
      <c r="MCU536" s="135"/>
      <c r="MCV536" s="135"/>
      <c r="MCW536" s="135"/>
      <c r="MCX536" s="135"/>
      <c r="MCY536" s="135"/>
      <c r="MCZ536" s="135"/>
      <c r="MDA536" s="135"/>
      <c r="MDB536" s="135"/>
      <c r="MDC536" s="135"/>
      <c r="MDD536" s="135"/>
      <c r="MDE536" s="135"/>
      <c r="MDF536" s="135"/>
      <c r="MDG536" s="135"/>
      <c r="MDH536" s="135"/>
      <c r="MDI536" s="135"/>
      <c r="MDJ536" s="135"/>
      <c r="MDK536" s="135"/>
      <c r="MDL536" s="135"/>
      <c r="MDM536" s="135"/>
      <c r="MDN536" s="135"/>
      <c r="MDO536" s="135"/>
      <c r="MDP536" s="135"/>
      <c r="MDQ536" s="135"/>
      <c r="MDR536" s="135"/>
      <c r="MDS536" s="135"/>
      <c r="MDT536" s="135"/>
      <c r="MDU536" s="135"/>
      <c r="MDV536" s="135"/>
      <c r="MDW536" s="135"/>
      <c r="MDX536" s="135"/>
      <c r="MDY536" s="135"/>
      <c r="MDZ536" s="135"/>
      <c r="MEA536" s="135"/>
      <c r="MEB536" s="135"/>
      <c r="MEC536" s="135"/>
      <c r="MED536" s="135"/>
      <c r="MEE536" s="135"/>
      <c r="MEF536" s="135"/>
      <c r="MEG536" s="135"/>
      <c r="MEH536" s="135"/>
      <c r="MEI536" s="135"/>
      <c r="MEJ536" s="135"/>
      <c r="MEK536" s="135"/>
      <c r="MEL536" s="135"/>
      <c r="MEM536" s="135"/>
      <c r="MEN536" s="135"/>
      <c r="MEO536" s="135"/>
      <c r="MEP536" s="135"/>
      <c r="MEQ536" s="135"/>
      <c r="MER536" s="135"/>
      <c r="MES536" s="135"/>
      <c r="MET536" s="135"/>
      <c r="MEU536" s="135"/>
      <c r="MEV536" s="135"/>
      <c r="MEW536" s="135"/>
      <c r="MEX536" s="135"/>
      <c r="MEY536" s="135"/>
      <c r="MEZ536" s="135"/>
      <c r="MFA536" s="135"/>
      <c r="MFB536" s="135"/>
      <c r="MFC536" s="135"/>
      <c r="MFD536" s="135"/>
      <c r="MFE536" s="135"/>
      <c r="MFF536" s="135"/>
      <c r="MFG536" s="135"/>
      <c r="MFH536" s="135"/>
      <c r="MFI536" s="135"/>
      <c r="MFJ536" s="135"/>
      <c r="MFK536" s="135"/>
      <c r="MFL536" s="135"/>
      <c r="MFM536" s="135"/>
      <c r="MFN536" s="135"/>
      <c r="MFO536" s="135"/>
      <c r="MFP536" s="135"/>
      <c r="MFQ536" s="135"/>
      <c r="MFR536" s="135"/>
      <c r="MFS536" s="135"/>
      <c r="MFT536" s="135"/>
      <c r="MFU536" s="135"/>
      <c r="MFV536" s="135"/>
      <c r="MFW536" s="135"/>
      <c r="MFX536" s="135"/>
      <c r="MFY536" s="135"/>
      <c r="MFZ536" s="135"/>
      <c r="MGA536" s="135"/>
      <c r="MGB536" s="135"/>
      <c r="MGC536" s="135"/>
      <c r="MGD536" s="135"/>
      <c r="MGE536" s="135"/>
      <c r="MGF536" s="135"/>
      <c r="MGG536" s="135"/>
      <c r="MGH536" s="135"/>
      <c r="MGI536" s="135"/>
      <c r="MGJ536" s="135"/>
      <c r="MGK536" s="135"/>
      <c r="MGL536" s="135"/>
      <c r="MGM536" s="135"/>
      <c r="MGN536" s="135"/>
      <c r="MGO536" s="135"/>
      <c r="MGP536" s="135"/>
      <c r="MGQ536" s="135"/>
      <c r="MGR536" s="135"/>
      <c r="MGS536" s="135"/>
      <c r="MGT536" s="135"/>
      <c r="MGU536" s="135"/>
      <c r="MGV536" s="135"/>
      <c r="MGW536" s="135"/>
      <c r="MGX536" s="135"/>
      <c r="MGY536" s="135"/>
      <c r="MGZ536" s="135"/>
      <c r="MHA536" s="135"/>
      <c r="MHB536" s="135"/>
      <c r="MHC536" s="135"/>
      <c r="MHD536" s="135"/>
      <c r="MHE536" s="135"/>
      <c r="MHF536" s="135"/>
      <c r="MHG536" s="135"/>
      <c r="MHH536" s="135"/>
      <c r="MHI536" s="135"/>
      <c r="MHJ536" s="135"/>
      <c r="MHK536" s="135"/>
      <c r="MHL536" s="135"/>
      <c r="MHM536" s="135"/>
      <c r="MHN536" s="135"/>
      <c r="MHO536" s="135"/>
      <c r="MHP536" s="135"/>
      <c r="MHQ536" s="135"/>
      <c r="MHR536" s="135"/>
      <c r="MHS536" s="135"/>
      <c r="MHT536" s="135"/>
      <c r="MHU536" s="135"/>
      <c r="MHV536" s="135"/>
      <c r="MHW536" s="135"/>
      <c r="MHX536" s="135"/>
      <c r="MHY536" s="135"/>
      <c r="MHZ536" s="135"/>
      <c r="MIA536" s="135"/>
      <c r="MIB536" s="135"/>
      <c r="MIC536" s="135"/>
      <c r="MID536" s="135"/>
      <c r="MIE536" s="135"/>
      <c r="MIF536" s="135"/>
      <c r="MIG536" s="135"/>
      <c r="MIH536" s="135"/>
      <c r="MII536" s="135"/>
      <c r="MIJ536" s="135"/>
      <c r="MIK536" s="135"/>
      <c r="MIL536" s="135"/>
      <c r="MIM536" s="135"/>
      <c r="MIN536" s="135"/>
      <c r="MIO536" s="135"/>
      <c r="MIP536" s="135"/>
      <c r="MIQ536" s="135"/>
      <c r="MIR536" s="135"/>
      <c r="MIS536" s="135"/>
      <c r="MIT536" s="135"/>
      <c r="MIU536" s="135"/>
      <c r="MIV536" s="135"/>
      <c r="MIW536" s="135"/>
      <c r="MIX536" s="135"/>
      <c r="MIY536" s="135"/>
      <c r="MIZ536" s="135"/>
      <c r="MJA536" s="135"/>
      <c r="MJB536" s="135"/>
      <c r="MJC536" s="135"/>
      <c r="MJD536" s="135"/>
      <c r="MJE536" s="135"/>
      <c r="MJF536" s="135"/>
      <c r="MJG536" s="135"/>
      <c r="MJH536" s="135"/>
      <c r="MJI536" s="135"/>
      <c r="MJJ536" s="135"/>
      <c r="MJK536" s="135"/>
      <c r="MJL536" s="135"/>
      <c r="MJM536" s="135"/>
      <c r="MJN536" s="135"/>
      <c r="MJO536" s="135"/>
      <c r="MJP536" s="135"/>
      <c r="MJQ536" s="135"/>
      <c r="MJR536" s="135"/>
      <c r="MJS536" s="135"/>
      <c r="MJT536" s="135"/>
      <c r="MJU536" s="135"/>
      <c r="MJV536" s="135"/>
      <c r="MJW536" s="135"/>
      <c r="MJX536" s="135"/>
      <c r="MJY536" s="135"/>
      <c r="MJZ536" s="135"/>
      <c r="MKA536" s="135"/>
      <c r="MKB536" s="135"/>
      <c r="MKC536" s="135"/>
      <c r="MKD536" s="135"/>
      <c r="MKE536" s="135"/>
      <c r="MKF536" s="135"/>
      <c r="MKG536" s="135"/>
      <c r="MKH536" s="135"/>
      <c r="MKI536" s="135"/>
      <c r="MKJ536" s="135"/>
      <c r="MKK536" s="135"/>
      <c r="MKL536" s="135"/>
      <c r="MKM536" s="135"/>
      <c r="MKN536" s="135"/>
      <c r="MKO536" s="135"/>
      <c r="MKP536" s="135"/>
      <c r="MKQ536" s="135"/>
      <c r="MKR536" s="135"/>
      <c r="MKS536" s="135"/>
      <c r="MKT536" s="135"/>
      <c r="MKU536" s="135"/>
      <c r="MKV536" s="135"/>
      <c r="MKW536" s="135"/>
      <c r="MKX536" s="135"/>
      <c r="MKY536" s="135"/>
      <c r="MKZ536" s="135"/>
      <c r="MLA536" s="135"/>
      <c r="MLB536" s="135"/>
      <c r="MLC536" s="135"/>
      <c r="MLD536" s="135"/>
      <c r="MLE536" s="135"/>
      <c r="MLF536" s="135"/>
      <c r="MLG536" s="135"/>
      <c r="MLH536" s="135"/>
      <c r="MLI536" s="135"/>
      <c r="MLJ536" s="135"/>
      <c r="MLK536" s="135"/>
      <c r="MLL536" s="135"/>
      <c r="MLM536" s="135"/>
      <c r="MLN536" s="135"/>
      <c r="MLO536" s="135"/>
      <c r="MLP536" s="135"/>
      <c r="MLQ536" s="135"/>
      <c r="MLR536" s="135"/>
      <c r="MLS536" s="135"/>
      <c r="MLT536" s="135"/>
      <c r="MLU536" s="135"/>
      <c r="MLV536" s="135"/>
      <c r="MLW536" s="135"/>
      <c r="MLX536" s="135"/>
      <c r="MLY536" s="135"/>
      <c r="MLZ536" s="135"/>
      <c r="MMA536" s="135"/>
      <c r="MMB536" s="135"/>
      <c r="MMC536" s="135"/>
      <c r="MMD536" s="135"/>
      <c r="MME536" s="135"/>
      <c r="MMF536" s="135"/>
      <c r="MMG536" s="135"/>
      <c r="MMH536" s="135"/>
      <c r="MMI536" s="135"/>
      <c r="MMJ536" s="135"/>
      <c r="MMK536" s="135"/>
      <c r="MML536" s="135"/>
      <c r="MMM536" s="135"/>
      <c r="MMN536" s="135"/>
      <c r="MMO536" s="135"/>
      <c r="MMP536" s="135"/>
      <c r="MMQ536" s="135"/>
      <c r="MMR536" s="135"/>
      <c r="MMS536" s="135"/>
      <c r="MMT536" s="135"/>
      <c r="MMU536" s="135"/>
      <c r="MMV536" s="135"/>
      <c r="MMW536" s="135"/>
      <c r="MMX536" s="135"/>
      <c r="MMY536" s="135"/>
      <c r="MMZ536" s="135"/>
      <c r="MNA536" s="135"/>
      <c r="MNB536" s="135"/>
      <c r="MNC536" s="135"/>
      <c r="MND536" s="135"/>
      <c r="MNE536" s="135"/>
      <c r="MNF536" s="135"/>
      <c r="MNG536" s="135"/>
      <c r="MNH536" s="135"/>
      <c r="MNI536" s="135"/>
      <c r="MNJ536" s="135"/>
      <c r="MNK536" s="135"/>
      <c r="MNL536" s="135"/>
      <c r="MNM536" s="135"/>
      <c r="MNN536" s="135"/>
      <c r="MNO536" s="135"/>
      <c r="MNP536" s="135"/>
      <c r="MNQ536" s="135"/>
      <c r="MNR536" s="135"/>
      <c r="MNS536" s="135"/>
      <c r="MNT536" s="135"/>
      <c r="MNU536" s="135"/>
      <c r="MNV536" s="135"/>
      <c r="MNW536" s="135"/>
      <c r="MNX536" s="135"/>
      <c r="MNY536" s="135"/>
      <c r="MNZ536" s="135"/>
      <c r="MOA536" s="135"/>
      <c r="MOB536" s="135"/>
      <c r="MOC536" s="135"/>
      <c r="MOD536" s="135"/>
      <c r="MOE536" s="135"/>
      <c r="MOF536" s="135"/>
      <c r="MOG536" s="135"/>
      <c r="MOH536" s="135"/>
      <c r="MOI536" s="135"/>
      <c r="MOJ536" s="135"/>
      <c r="MOK536" s="135"/>
      <c r="MOL536" s="135"/>
      <c r="MOM536" s="135"/>
      <c r="MON536" s="135"/>
      <c r="MOO536" s="135"/>
      <c r="MOP536" s="135"/>
      <c r="MOQ536" s="135"/>
      <c r="MOR536" s="135"/>
      <c r="MOS536" s="135"/>
      <c r="MOT536" s="135"/>
      <c r="MOU536" s="135"/>
      <c r="MOV536" s="135"/>
      <c r="MOW536" s="135"/>
      <c r="MOX536" s="135"/>
      <c r="MOY536" s="135"/>
      <c r="MOZ536" s="135"/>
      <c r="MPA536" s="135"/>
      <c r="MPB536" s="135"/>
      <c r="MPC536" s="135"/>
      <c r="MPD536" s="135"/>
      <c r="MPE536" s="135"/>
      <c r="MPF536" s="135"/>
      <c r="MPG536" s="135"/>
      <c r="MPH536" s="135"/>
      <c r="MPI536" s="135"/>
      <c r="MPJ536" s="135"/>
      <c r="MPK536" s="135"/>
      <c r="MPL536" s="135"/>
      <c r="MPM536" s="135"/>
      <c r="MPN536" s="135"/>
      <c r="MPO536" s="135"/>
      <c r="MPP536" s="135"/>
      <c r="MPQ536" s="135"/>
      <c r="MPR536" s="135"/>
      <c r="MPS536" s="135"/>
      <c r="MPT536" s="135"/>
      <c r="MPU536" s="135"/>
      <c r="MPV536" s="135"/>
      <c r="MPW536" s="135"/>
      <c r="MPX536" s="135"/>
      <c r="MPY536" s="135"/>
      <c r="MPZ536" s="135"/>
      <c r="MQA536" s="135"/>
      <c r="MQB536" s="135"/>
      <c r="MQC536" s="135"/>
      <c r="MQD536" s="135"/>
      <c r="MQE536" s="135"/>
      <c r="MQF536" s="135"/>
      <c r="MQG536" s="135"/>
      <c r="MQH536" s="135"/>
      <c r="MQI536" s="135"/>
      <c r="MQJ536" s="135"/>
      <c r="MQK536" s="135"/>
      <c r="MQL536" s="135"/>
      <c r="MQM536" s="135"/>
      <c r="MQN536" s="135"/>
      <c r="MQO536" s="135"/>
      <c r="MQP536" s="135"/>
      <c r="MQQ536" s="135"/>
      <c r="MQR536" s="135"/>
      <c r="MQS536" s="135"/>
      <c r="MQT536" s="135"/>
      <c r="MQU536" s="135"/>
      <c r="MQV536" s="135"/>
      <c r="MQW536" s="135"/>
      <c r="MQX536" s="135"/>
      <c r="MQY536" s="135"/>
      <c r="MQZ536" s="135"/>
      <c r="MRA536" s="135"/>
      <c r="MRB536" s="135"/>
      <c r="MRC536" s="135"/>
      <c r="MRD536" s="135"/>
      <c r="MRE536" s="135"/>
      <c r="MRF536" s="135"/>
      <c r="MRG536" s="135"/>
      <c r="MRH536" s="135"/>
      <c r="MRI536" s="135"/>
      <c r="MRJ536" s="135"/>
      <c r="MRK536" s="135"/>
      <c r="MRL536" s="135"/>
      <c r="MRM536" s="135"/>
      <c r="MRN536" s="135"/>
      <c r="MRO536" s="135"/>
      <c r="MRP536" s="135"/>
      <c r="MRQ536" s="135"/>
      <c r="MRR536" s="135"/>
      <c r="MRS536" s="135"/>
      <c r="MRT536" s="135"/>
      <c r="MRU536" s="135"/>
      <c r="MRV536" s="135"/>
      <c r="MRW536" s="135"/>
      <c r="MRX536" s="135"/>
      <c r="MRY536" s="135"/>
      <c r="MRZ536" s="135"/>
      <c r="MSA536" s="135"/>
      <c r="MSB536" s="135"/>
      <c r="MSC536" s="135"/>
      <c r="MSD536" s="135"/>
      <c r="MSE536" s="135"/>
      <c r="MSF536" s="135"/>
      <c r="MSG536" s="135"/>
      <c r="MSH536" s="135"/>
      <c r="MSI536" s="135"/>
      <c r="MSJ536" s="135"/>
      <c r="MSK536" s="135"/>
      <c r="MSL536" s="135"/>
      <c r="MSM536" s="135"/>
      <c r="MSN536" s="135"/>
      <c r="MSO536" s="135"/>
      <c r="MSP536" s="135"/>
      <c r="MSQ536" s="135"/>
      <c r="MSR536" s="135"/>
      <c r="MSS536" s="135"/>
      <c r="MST536" s="135"/>
      <c r="MSU536" s="135"/>
      <c r="MSV536" s="135"/>
      <c r="MSW536" s="135"/>
      <c r="MSX536" s="135"/>
      <c r="MSY536" s="135"/>
      <c r="MSZ536" s="135"/>
      <c r="MTA536" s="135"/>
      <c r="MTB536" s="135"/>
      <c r="MTC536" s="135"/>
      <c r="MTD536" s="135"/>
      <c r="MTE536" s="135"/>
      <c r="MTF536" s="135"/>
      <c r="MTG536" s="135"/>
      <c r="MTH536" s="135"/>
      <c r="MTI536" s="135"/>
      <c r="MTJ536" s="135"/>
      <c r="MTK536" s="135"/>
      <c r="MTL536" s="135"/>
      <c r="MTM536" s="135"/>
      <c r="MTN536" s="135"/>
      <c r="MTO536" s="135"/>
      <c r="MTP536" s="135"/>
      <c r="MTQ536" s="135"/>
      <c r="MTR536" s="135"/>
      <c r="MTS536" s="135"/>
      <c r="MTT536" s="135"/>
      <c r="MTU536" s="135"/>
      <c r="MTV536" s="135"/>
      <c r="MTW536" s="135"/>
      <c r="MTX536" s="135"/>
      <c r="MTY536" s="135"/>
      <c r="MTZ536" s="135"/>
      <c r="MUA536" s="135"/>
      <c r="MUB536" s="135"/>
      <c r="MUC536" s="135"/>
      <c r="MUD536" s="135"/>
      <c r="MUE536" s="135"/>
      <c r="MUF536" s="135"/>
      <c r="MUG536" s="135"/>
      <c r="MUH536" s="135"/>
      <c r="MUI536" s="135"/>
      <c r="MUJ536" s="135"/>
      <c r="MUK536" s="135"/>
      <c r="MUL536" s="135"/>
      <c r="MUM536" s="135"/>
      <c r="MUN536" s="135"/>
      <c r="MUO536" s="135"/>
      <c r="MUP536" s="135"/>
      <c r="MUQ536" s="135"/>
      <c r="MUR536" s="135"/>
      <c r="MUS536" s="135"/>
      <c r="MUT536" s="135"/>
      <c r="MUU536" s="135"/>
      <c r="MUV536" s="135"/>
      <c r="MUW536" s="135"/>
      <c r="MUX536" s="135"/>
      <c r="MUY536" s="135"/>
      <c r="MUZ536" s="135"/>
      <c r="MVA536" s="135"/>
      <c r="MVB536" s="135"/>
      <c r="MVC536" s="135"/>
      <c r="MVD536" s="135"/>
      <c r="MVE536" s="135"/>
      <c r="MVF536" s="135"/>
      <c r="MVG536" s="135"/>
      <c r="MVH536" s="135"/>
      <c r="MVI536" s="135"/>
      <c r="MVJ536" s="135"/>
      <c r="MVK536" s="135"/>
      <c r="MVL536" s="135"/>
      <c r="MVM536" s="135"/>
      <c r="MVN536" s="135"/>
      <c r="MVO536" s="135"/>
      <c r="MVP536" s="135"/>
      <c r="MVQ536" s="135"/>
      <c r="MVR536" s="135"/>
      <c r="MVS536" s="135"/>
      <c r="MVT536" s="135"/>
      <c r="MVU536" s="135"/>
      <c r="MVV536" s="135"/>
      <c r="MVW536" s="135"/>
      <c r="MVX536" s="135"/>
      <c r="MVY536" s="135"/>
      <c r="MVZ536" s="135"/>
      <c r="MWA536" s="135"/>
      <c r="MWB536" s="135"/>
      <c r="MWC536" s="135"/>
      <c r="MWD536" s="135"/>
      <c r="MWE536" s="135"/>
      <c r="MWF536" s="135"/>
      <c r="MWG536" s="135"/>
      <c r="MWH536" s="135"/>
      <c r="MWI536" s="135"/>
      <c r="MWJ536" s="135"/>
      <c r="MWK536" s="135"/>
      <c r="MWL536" s="135"/>
      <c r="MWM536" s="135"/>
      <c r="MWN536" s="135"/>
      <c r="MWO536" s="135"/>
      <c r="MWP536" s="135"/>
      <c r="MWQ536" s="135"/>
      <c r="MWR536" s="135"/>
      <c r="MWS536" s="135"/>
      <c r="MWT536" s="135"/>
      <c r="MWU536" s="135"/>
      <c r="MWV536" s="135"/>
      <c r="MWW536" s="135"/>
      <c r="MWX536" s="135"/>
      <c r="MWY536" s="135"/>
      <c r="MWZ536" s="135"/>
      <c r="MXA536" s="135"/>
      <c r="MXB536" s="135"/>
      <c r="MXC536" s="135"/>
      <c r="MXD536" s="135"/>
      <c r="MXE536" s="135"/>
      <c r="MXF536" s="135"/>
      <c r="MXG536" s="135"/>
      <c r="MXH536" s="135"/>
      <c r="MXI536" s="135"/>
      <c r="MXJ536" s="135"/>
      <c r="MXK536" s="135"/>
      <c r="MXL536" s="135"/>
      <c r="MXM536" s="135"/>
      <c r="MXN536" s="135"/>
      <c r="MXO536" s="135"/>
      <c r="MXP536" s="135"/>
      <c r="MXQ536" s="135"/>
      <c r="MXR536" s="135"/>
      <c r="MXS536" s="135"/>
      <c r="MXT536" s="135"/>
      <c r="MXU536" s="135"/>
      <c r="MXV536" s="135"/>
      <c r="MXW536" s="135"/>
      <c r="MXX536" s="135"/>
      <c r="MXY536" s="135"/>
      <c r="MXZ536" s="135"/>
      <c r="MYA536" s="135"/>
      <c r="MYB536" s="135"/>
      <c r="MYC536" s="135"/>
      <c r="MYD536" s="135"/>
      <c r="MYE536" s="135"/>
      <c r="MYF536" s="135"/>
      <c r="MYG536" s="135"/>
      <c r="MYH536" s="135"/>
      <c r="MYI536" s="135"/>
      <c r="MYJ536" s="135"/>
      <c r="MYK536" s="135"/>
      <c r="MYL536" s="135"/>
      <c r="MYM536" s="135"/>
      <c r="MYN536" s="135"/>
      <c r="MYO536" s="135"/>
      <c r="MYP536" s="135"/>
      <c r="MYQ536" s="135"/>
      <c r="MYR536" s="135"/>
      <c r="MYS536" s="135"/>
      <c r="MYT536" s="135"/>
      <c r="MYU536" s="135"/>
      <c r="MYV536" s="135"/>
      <c r="MYW536" s="135"/>
      <c r="MYX536" s="135"/>
      <c r="MYY536" s="135"/>
      <c r="MYZ536" s="135"/>
      <c r="MZA536" s="135"/>
      <c r="MZB536" s="135"/>
      <c r="MZC536" s="135"/>
      <c r="MZD536" s="135"/>
      <c r="MZE536" s="135"/>
      <c r="MZF536" s="135"/>
      <c r="MZG536" s="135"/>
      <c r="MZH536" s="135"/>
      <c r="MZI536" s="135"/>
      <c r="MZJ536" s="135"/>
      <c r="MZK536" s="135"/>
      <c r="MZL536" s="135"/>
      <c r="MZM536" s="135"/>
      <c r="MZN536" s="135"/>
      <c r="MZO536" s="135"/>
      <c r="MZP536" s="135"/>
      <c r="MZQ536" s="135"/>
      <c r="MZR536" s="135"/>
      <c r="MZS536" s="135"/>
      <c r="MZT536" s="135"/>
      <c r="MZU536" s="135"/>
      <c r="MZV536" s="135"/>
      <c r="MZW536" s="135"/>
      <c r="MZX536" s="135"/>
      <c r="MZY536" s="135"/>
      <c r="MZZ536" s="135"/>
      <c r="NAA536" s="135"/>
      <c r="NAB536" s="135"/>
      <c r="NAC536" s="135"/>
      <c r="NAD536" s="135"/>
      <c r="NAE536" s="135"/>
      <c r="NAF536" s="135"/>
      <c r="NAG536" s="135"/>
      <c r="NAH536" s="135"/>
      <c r="NAI536" s="135"/>
      <c r="NAJ536" s="135"/>
      <c r="NAK536" s="135"/>
      <c r="NAL536" s="135"/>
      <c r="NAM536" s="135"/>
      <c r="NAN536" s="135"/>
      <c r="NAO536" s="135"/>
      <c r="NAP536" s="135"/>
      <c r="NAQ536" s="135"/>
      <c r="NAR536" s="135"/>
      <c r="NAS536" s="135"/>
      <c r="NAT536" s="135"/>
      <c r="NAU536" s="135"/>
      <c r="NAV536" s="135"/>
      <c r="NAW536" s="135"/>
      <c r="NAX536" s="135"/>
      <c r="NAY536" s="135"/>
      <c r="NAZ536" s="135"/>
      <c r="NBA536" s="135"/>
      <c r="NBB536" s="135"/>
      <c r="NBC536" s="135"/>
      <c r="NBD536" s="135"/>
      <c r="NBE536" s="135"/>
      <c r="NBF536" s="135"/>
      <c r="NBG536" s="135"/>
      <c r="NBH536" s="135"/>
      <c r="NBI536" s="135"/>
      <c r="NBJ536" s="135"/>
      <c r="NBK536" s="135"/>
      <c r="NBL536" s="135"/>
      <c r="NBM536" s="135"/>
      <c r="NBN536" s="135"/>
      <c r="NBO536" s="135"/>
      <c r="NBP536" s="135"/>
      <c r="NBQ536" s="135"/>
      <c r="NBR536" s="135"/>
      <c r="NBS536" s="135"/>
      <c r="NBT536" s="135"/>
      <c r="NBU536" s="135"/>
      <c r="NBV536" s="135"/>
      <c r="NBW536" s="135"/>
      <c r="NBX536" s="135"/>
      <c r="NBY536" s="135"/>
      <c r="NBZ536" s="135"/>
      <c r="NCA536" s="135"/>
      <c r="NCB536" s="135"/>
      <c r="NCC536" s="135"/>
      <c r="NCD536" s="135"/>
      <c r="NCE536" s="135"/>
      <c r="NCF536" s="135"/>
      <c r="NCG536" s="135"/>
      <c r="NCH536" s="135"/>
      <c r="NCI536" s="135"/>
      <c r="NCJ536" s="135"/>
      <c r="NCK536" s="135"/>
      <c r="NCL536" s="135"/>
      <c r="NCM536" s="135"/>
      <c r="NCN536" s="135"/>
      <c r="NCO536" s="135"/>
      <c r="NCP536" s="135"/>
      <c r="NCQ536" s="135"/>
      <c r="NCR536" s="135"/>
      <c r="NCS536" s="135"/>
      <c r="NCT536" s="135"/>
      <c r="NCU536" s="135"/>
      <c r="NCV536" s="135"/>
      <c r="NCW536" s="135"/>
      <c r="NCX536" s="135"/>
      <c r="NCY536" s="135"/>
      <c r="NCZ536" s="135"/>
      <c r="NDA536" s="135"/>
      <c r="NDB536" s="135"/>
      <c r="NDC536" s="135"/>
      <c r="NDD536" s="135"/>
      <c r="NDE536" s="135"/>
      <c r="NDF536" s="135"/>
      <c r="NDG536" s="135"/>
      <c r="NDH536" s="135"/>
      <c r="NDI536" s="135"/>
      <c r="NDJ536" s="135"/>
      <c r="NDK536" s="135"/>
      <c r="NDL536" s="135"/>
      <c r="NDM536" s="135"/>
      <c r="NDN536" s="135"/>
      <c r="NDO536" s="135"/>
      <c r="NDP536" s="135"/>
      <c r="NDQ536" s="135"/>
      <c r="NDR536" s="135"/>
      <c r="NDS536" s="135"/>
      <c r="NDT536" s="135"/>
      <c r="NDU536" s="135"/>
      <c r="NDV536" s="135"/>
      <c r="NDW536" s="135"/>
      <c r="NDX536" s="135"/>
      <c r="NDY536" s="135"/>
      <c r="NDZ536" s="135"/>
      <c r="NEA536" s="135"/>
      <c r="NEB536" s="135"/>
      <c r="NEC536" s="135"/>
      <c r="NED536" s="135"/>
      <c r="NEE536" s="135"/>
      <c r="NEF536" s="135"/>
      <c r="NEG536" s="135"/>
      <c r="NEH536" s="135"/>
      <c r="NEI536" s="135"/>
      <c r="NEJ536" s="135"/>
      <c r="NEK536" s="135"/>
      <c r="NEL536" s="135"/>
      <c r="NEM536" s="135"/>
      <c r="NEN536" s="135"/>
      <c r="NEO536" s="135"/>
      <c r="NEP536" s="135"/>
      <c r="NEQ536" s="135"/>
      <c r="NER536" s="135"/>
      <c r="NES536" s="135"/>
      <c r="NET536" s="135"/>
      <c r="NEU536" s="135"/>
      <c r="NEV536" s="135"/>
      <c r="NEW536" s="135"/>
      <c r="NEX536" s="135"/>
      <c r="NEY536" s="135"/>
      <c r="NEZ536" s="135"/>
      <c r="NFA536" s="135"/>
      <c r="NFB536" s="135"/>
      <c r="NFC536" s="135"/>
      <c r="NFD536" s="135"/>
      <c r="NFE536" s="135"/>
      <c r="NFF536" s="135"/>
      <c r="NFG536" s="135"/>
      <c r="NFH536" s="135"/>
      <c r="NFI536" s="135"/>
      <c r="NFJ536" s="135"/>
      <c r="NFK536" s="135"/>
      <c r="NFL536" s="135"/>
      <c r="NFM536" s="135"/>
      <c r="NFN536" s="135"/>
      <c r="NFO536" s="135"/>
      <c r="NFP536" s="135"/>
      <c r="NFQ536" s="135"/>
      <c r="NFR536" s="135"/>
      <c r="NFS536" s="135"/>
      <c r="NFT536" s="135"/>
      <c r="NFU536" s="135"/>
      <c r="NFV536" s="135"/>
      <c r="NFW536" s="135"/>
      <c r="NFX536" s="135"/>
      <c r="NFY536" s="135"/>
      <c r="NFZ536" s="135"/>
      <c r="NGA536" s="135"/>
      <c r="NGB536" s="135"/>
      <c r="NGC536" s="135"/>
      <c r="NGD536" s="135"/>
      <c r="NGE536" s="135"/>
      <c r="NGF536" s="135"/>
      <c r="NGG536" s="135"/>
      <c r="NGH536" s="135"/>
      <c r="NGI536" s="135"/>
      <c r="NGJ536" s="135"/>
      <c r="NGK536" s="135"/>
      <c r="NGL536" s="135"/>
      <c r="NGM536" s="135"/>
      <c r="NGN536" s="135"/>
      <c r="NGO536" s="135"/>
      <c r="NGP536" s="135"/>
      <c r="NGQ536" s="135"/>
      <c r="NGR536" s="135"/>
      <c r="NGS536" s="135"/>
      <c r="NGT536" s="135"/>
      <c r="NGU536" s="135"/>
      <c r="NGV536" s="135"/>
      <c r="NGW536" s="135"/>
      <c r="NGX536" s="135"/>
      <c r="NGY536" s="135"/>
      <c r="NGZ536" s="135"/>
      <c r="NHA536" s="135"/>
      <c r="NHB536" s="135"/>
      <c r="NHC536" s="135"/>
      <c r="NHD536" s="135"/>
      <c r="NHE536" s="135"/>
      <c r="NHF536" s="135"/>
      <c r="NHG536" s="135"/>
      <c r="NHH536" s="135"/>
      <c r="NHI536" s="135"/>
      <c r="NHJ536" s="135"/>
      <c r="NHK536" s="135"/>
      <c r="NHL536" s="135"/>
      <c r="NHM536" s="135"/>
      <c r="NHN536" s="135"/>
      <c r="NHO536" s="135"/>
      <c r="NHP536" s="135"/>
      <c r="NHQ536" s="135"/>
      <c r="NHR536" s="135"/>
      <c r="NHS536" s="135"/>
      <c r="NHT536" s="135"/>
      <c r="NHU536" s="135"/>
      <c r="NHV536" s="135"/>
      <c r="NHW536" s="135"/>
      <c r="NHX536" s="135"/>
      <c r="NHY536" s="135"/>
      <c r="NHZ536" s="135"/>
      <c r="NIA536" s="135"/>
      <c r="NIB536" s="135"/>
      <c r="NIC536" s="135"/>
      <c r="NID536" s="135"/>
      <c r="NIE536" s="135"/>
      <c r="NIF536" s="135"/>
      <c r="NIG536" s="135"/>
      <c r="NIH536" s="135"/>
      <c r="NII536" s="135"/>
      <c r="NIJ536" s="135"/>
      <c r="NIK536" s="135"/>
      <c r="NIL536" s="135"/>
      <c r="NIM536" s="135"/>
      <c r="NIN536" s="135"/>
      <c r="NIO536" s="135"/>
      <c r="NIP536" s="135"/>
      <c r="NIQ536" s="135"/>
      <c r="NIR536" s="135"/>
      <c r="NIS536" s="135"/>
      <c r="NIT536" s="135"/>
      <c r="NIU536" s="135"/>
      <c r="NIV536" s="135"/>
      <c r="NIW536" s="135"/>
      <c r="NIX536" s="135"/>
      <c r="NIY536" s="135"/>
      <c r="NIZ536" s="135"/>
      <c r="NJA536" s="135"/>
      <c r="NJB536" s="135"/>
      <c r="NJC536" s="135"/>
      <c r="NJD536" s="135"/>
      <c r="NJE536" s="135"/>
      <c r="NJF536" s="135"/>
      <c r="NJG536" s="135"/>
      <c r="NJH536" s="135"/>
      <c r="NJI536" s="135"/>
      <c r="NJJ536" s="135"/>
      <c r="NJK536" s="135"/>
      <c r="NJL536" s="135"/>
      <c r="NJM536" s="135"/>
      <c r="NJN536" s="135"/>
      <c r="NJO536" s="135"/>
      <c r="NJP536" s="135"/>
      <c r="NJQ536" s="135"/>
      <c r="NJR536" s="135"/>
      <c r="NJS536" s="135"/>
      <c r="NJT536" s="135"/>
      <c r="NJU536" s="135"/>
      <c r="NJV536" s="135"/>
      <c r="NJW536" s="135"/>
      <c r="NJX536" s="135"/>
      <c r="NJY536" s="135"/>
      <c r="NJZ536" s="135"/>
      <c r="NKA536" s="135"/>
      <c r="NKB536" s="135"/>
      <c r="NKC536" s="135"/>
      <c r="NKD536" s="135"/>
      <c r="NKE536" s="135"/>
      <c r="NKF536" s="135"/>
      <c r="NKG536" s="135"/>
      <c r="NKH536" s="135"/>
      <c r="NKI536" s="135"/>
      <c r="NKJ536" s="135"/>
      <c r="NKK536" s="135"/>
      <c r="NKL536" s="135"/>
      <c r="NKM536" s="135"/>
      <c r="NKN536" s="135"/>
      <c r="NKO536" s="135"/>
      <c r="NKP536" s="135"/>
      <c r="NKQ536" s="135"/>
      <c r="NKR536" s="135"/>
      <c r="NKS536" s="135"/>
      <c r="NKT536" s="135"/>
      <c r="NKU536" s="135"/>
      <c r="NKV536" s="135"/>
      <c r="NKW536" s="135"/>
      <c r="NKX536" s="135"/>
      <c r="NKY536" s="135"/>
      <c r="NKZ536" s="135"/>
      <c r="NLA536" s="135"/>
      <c r="NLB536" s="135"/>
      <c r="NLC536" s="135"/>
      <c r="NLD536" s="135"/>
      <c r="NLE536" s="135"/>
      <c r="NLF536" s="135"/>
      <c r="NLG536" s="135"/>
      <c r="NLH536" s="135"/>
      <c r="NLI536" s="135"/>
      <c r="NLJ536" s="135"/>
      <c r="NLK536" s="135"/>
      <c r="NLL536" s="135"/>
      <c r="NLM536" s="135"/>
      <c r="NLN536" s="135"/>
      <c r="NLO536" s="135"/>
      <c r="NLP536" s="135"/>
      <c r="NLQ536" s="135"/>
      <c r="NLR536" s="135"/>
      <c r="NLS536" s="135"/>
      <c r="NLT536" s="135"/>
      <c r="NLU536" s="135"/>
      <c r="NLV536" s="135"/>
      <c r="NLW536" s="135"/>
      <c r="NLX536" s="135"/>
      <c r="NLY536" s="135"/>
      <c r="NLZ536" s="135"/>
      <c r="NMA536" s="135"/>
      <c r="NMB536" s="135"/>
      <c r="NMC536" s="135"/>
      <c r="NMD536" s="135"/>
      <c r="NME536" s="135"/>
      <c r="NMF536" s="135"/>
      <c r="NMG536" s="135"/>
      <c r="NMH536" s="135"/>
      <c r="NMI536" s="135"/>
      <c r="NMJ536" s="135"/>
      <c r="NMK536" s="135"/>
      <c r="NML536" s="135"/>
      <c r="NMM536" s="135"/>
      <c r="NMN536" s="135"/>
      <c r="NMO536" s="135"/>
      <c r="NMP536" s="135"/>
      <c r="NMQ536" s="135"/>
      <c r="NMR536" s="135"/>
      <c r="NMS536" s="135"/>
      <c r="NMT536" s="135"/>
      <c r="NMU536" s="135"/>
      <c r="NMV536" s="135"/>
      <c r="NMW536" s="135"/>
      <c r="NMX536" s="135"/>
      <c r="NMY536" s="135"/>
      <c r="NMZ536" s="135"/>
      <c r="NNA536" s="135"/>
      <c r="NNB536" s="135"/>
      <c r="NNC536" s="135"/>
      <c r="NND536" s="135"/>
      <c r="NNE536" s="135"/>
      <c r="NNF536" s="135"/>
      <c r="NNG536" s="135"/>
      <c r="NNH536" s="135"/>
      <c r="NNI536" s="135"/>
      <c r="NNJ536" s="135"/>
      <c r="NNK536" s="135"/>
      <c r="NNL536" s="135"/>
      <c r="NNM536" s="135"/>
      <c r="NNN536" s="135"/>
      <c r="NNO536" s="135"/>
      <c r="NNP536" s="135"/>
      <c r="NNQ536" s="135"/>
      <c r="NNR536" s="135"/>
      <c r="NNS536" s="135"/>
      <c r="NNT536" s="135"/>
      <c r="NNU536" s="135"/>
      <c r="NNV536" s="135"/>
      <c r="NNW536" s="135"/>
      <c r="NNX536" s="135"/>
      <c r="NNY536" s="135"/>
      <c r="NNZ536" s="135"/>
      <c r="NOA536" s="135"/>
      <c r="NOB536" s="135"/>
      <c r="NOC536" s="135"/>
      <c r="NOD536" s="135"/>
      <c r="NOE536" s="135"/>
      <c r="NOF536" s="135"/>
      <c r="NOG536" s="135"/>
      <c r="NOH536" s="135"/>
      <c r="NOI536" s="135"/>
      <c r="NOJ536" s="135"/>
      <c r="NOK536" s="135"/>
      <c r="NOL536" s="135"/>
      <c r="NOM536" s="135"/>
      <c r="NON536" s="135"/>
      <c r="NOO536" s="135"/>
      <c r="NOP536" s="135"/>
      <c r="NOQ536" s="135"/>
      <c r="NOR536" s="135"/>
      <c r="NOS536" s="135"/>
      <c r="NOT536" s="135"/>
      <c r="NOU536" s="135"/>
      <c r="NOV536" s="135"/>
      <c r="NOW536" s="135"/>
      <c r="NOX536" s="135"/>
      <c r="NOY536" s="135"/>
      <c r="NOZ536" s="135"/>
      <c r="NPA536" s="135"/>
      <c r="NPB536" s="135"/>
      <c r="NPC536" s="135"/>
      <c r="NPD536" s="135"/>
      <c r="NPE536" s="135"/>
      <c r="NPF536" s="135"/>
      <c r="NPG536" s="135"/>
      <c r="NPH536" s="135"/>
      <c r="NPI536" s="135"/>
      <c r="NPJ536" s="135"/>
      <c r="NPK536" s="135"/>
      <c r="NPL536" s="135"/>
      <c r="NPM536" s="135"/>
      <c r="NPN536" s="135"/>
      <c r="NPO536" s="135"/>
      <c r="NPP536" s="135"/>
      <c r="NPQ536" s="135"/>
      <c r="NPR536" s="135"/>
      <c r="NPS536" s="135"/>
      <c r="NPT536" s="135"/>
      <c r="NPU536" s="135"/>
      <c r="NPV536" s="135"/>
      <c r="NPW536" s="135"/>
      <c r="NPX536" s="135"/>
      <c r="NPY536" s="135"/>
      <c r="NPZ536" s="135"/>
      <c r="NQA536" s="135"/>
      <c r="NQB536" s="135"/>
      <c r="NQC536" s="135"/>
      <c r="NQD536" s="135"/>
      <c r="NQE536" s="135"/>
      <c r="NQF536" s="135"/>
      <c r="NQG536" s="135"/>
      <c r="NQH536" s="135"/>
      <c r="NQI536" s="135"/>
      <c r="NQJ536" s="135"/>
      <c r="NQK536" s="135"/>
      <c r="NQL536" s="135"/>
      <c r="NQM536" s="135"/>
      <c r="NQN536" s="135"/>
      <c r="NQO536" s="135"/>
      <c r="NQP536" s="135"/>
      <c r="NQQ536" s="135"/>
      <c r="NQR536" s="135"/>
      <c r="NQS536" s="135"/>
      <c r="NQT536" s="135"/>
      <c r="NQU536" s="135"/>
      <c r="NQV536" s="135"/>
      <c r="NQW536" s="135"/>
      <c r="NQX536" s="135"/>
      <c r="NQY536" s="135"/>
      <c r="NQZ536" s="135"/>
      <c r="NRA536" s="135"/>
      <c r="NRB536" s="135"/>
      <c r="NRC536" s="135"/>
      <c r="NRD536" s="135"/>
      <c r="NRE536" s="135"/>
      <c r="NRF536" s="135"/>
      <c r="NRG536" s="135"/>
      <c r="NRH536" s="135"/>
      <c r="NRI536" s="135"/>
      <c r="NRJ536" s="135"/>
      <c r="NRK536" s="135"/>
      <c r="NRL536" s="135"/>
      <c r="NRM536" s="135"/>
      <c r="NRN536" s="135"/>
      <c r="NRO536" s="135"/>
      <c r="NRP536" s="135"/>
      <c r="NRQ536" s="135"/>
      <c r="NRR536" s="135"/>
      <c r="NRS536" s="135"/>
      <c r="NRT536" s="135"/>
      <c r="NRU536" s="135"/>
      <c r="NRV536" s="135"/>
      <c r="NRW536" s="135"/>
      <c r="NRX536" s="135"/>
      <c r="NRY536" s="135"/>
      <c r="NRZ536" s="135"/>
      <c r="NSA536" s="135"/>
      <c r="NSB536" s="135"/>
      <c r="NSC536" s="135"/>
      <c r="NSD536" s="135"/>
      <c r="NSE536" s="135"/>
      <c r="NSF536" s="135"/>
      <c r="NSG536" s="135"/>
      <c r="NSH536" s="135"/>
      <c r="NSI536" s="135"/>
      <c r="NSJ536" s="135"/>
      <c r="NSK536" s="135"/>
      <c r="NSL536" s="135"/>
      <c r="NSM536" s="135"/>
      <c r="NSN536" s="135"/>
      <c r="NSO536" s="135"/>
      <c r="NSP536" s="135"/>
      <c r="NSQ536" s="135"/>
      <c r="NSR536" s="135"/>
      <c r="NSS536" s="135"/>
      <c r="NST536" s="135"/>
      <c r="NSU536" s="135"/>
      <c r="NSV536" s="135"/>
      <c r="NSW536" s="135"/>
      <c r="NSX536" s="135"/>
      <c r="NSY536" s="135"/>
      <c r="NSZ536" s="135"/>
      <c r="NTA536" s="135"/>
      <c r="NTB536" s="135"/>
      <c r="NTC536" s="135"/>
      <c r="NTD536" s="135"/>
      <c r="NTE536" s="135"/>
      <c r="NTF536" s="135"/>
      <c r="NTG536" s="135"/>
      <c r="NTH536" s="135"/>
      <c r="NTI536" s="135"/>
      <c r="NTJ536" s="135"/>
      <c r="NTK536" s="135"/>
      <c r="NTL536" s="135"/>
      <c r="NTM536" s="135"/>
      <c r="NTN536" s="135"/>
      <c r="NTO536" s="135"/>
      <c r="NTP536" s="135"/>
      <c r="NTQ536" s="135"/>
      <c r="NTR536" s="135"/>
      <c r="NTS536" s="135"/>
      <c r="NTT536" s="135"/>
      <c r="NTU536" s="135"/>
      <c r="NTV536" s="135"/>
      <c r="NTW536" s="135"/>
      <c r="NTX536" s="135"/>
      <c r="NTY536" s="135"/>
      <c r="NTZ536" s="135"/>
      <c r="NUA536" s="135"/>
      <c r="NUB536" s="135"/>
      <c r="NUC536" s="135"/>
      <c r="NUD536" s="135"/>
      <c r="NUE536" s="135"/>
      <c r="NUF536" s="135"/>
      <c r="NUG536" s="135"/>
      <c r="NUH536" s="135"/>
      <c r="NUI536" s="135"/>
      <c r="NUJ536" s="135"/>
      <c r="NUK536" s="135"/>
      <c r="NUL536" s="135"/>
      <c r="NUM536" s="135"/>
      <c r="NUN536" s="135"/>
      <c r="NUO536" s="135"/>
      <c r="NUP536" s="135"/>
      <c r="NUQ536" s="135"/>
      <c r="NUR536" s="135"/>
      <c r="NUS536" s="135"/>
      <c r="NUT536" s="135"/>
      <c r="NUU536" s="135"/>
      <c r="NUV536" s="135"/>
      <c r="NUW536" s="135"/>
      <c r="NUX536" s="135"/>
      <c r="NUY536" s="135"/>
      <c r="NUZ536" s="135"/>
      <c r="NVA536" s="135"/>
      <c r="NVB536" s="135"/>
      <c r="NVC536" s="135"/>
      <c r="NVD536" s="135"/>
      <c r="NVE536" s="135"/>
      <c r="NVF536" s="135"/>
      <c r="NVG536" s="135"/>
      <c r="NVH536" s="135"/>
      <c r="NVI536" s="135"/>
      <c r="NVJ536" s="135"/>
      <c r="NVK536" s="135"/>
      <c r="NVL536" s="135"/>
      <c r="NVM536" s="135"/>
      <c r="NVN536" s="135"/>
      <c r="NVO536" s="135"/>
      <c r="NVP536" s="135"/>
      <c r="NVQ536" s="135"/>
      <c r="NVR536" s="135"/>
      <c r="NVS536" s="135"/>
      <c r="NVT536" s="135"/>
      <c r="NVU536" s="135"/>
      <c r="NVV536" s="135"/>
      <c r="NVW536" s="135"/>
      <c r="NVX536" s="135"/>
      <c r="NVY536" s="135"/>
      <c r="NVZ536" s="135"/>
      <c r="NWA536" s="135"/>
      <c r="NWB536" s="135"/>
      <c r="NWC536" s="135"/>
      <c r="NWD536" s="135"/>
      <c r="NWE536" s="135"/>
      <c r="NWF536" s="135"/>
      <c r="NWG536" s="135"/>
      <c r="NWH536" s="135"/>
      <c r="NWI536" s="135"/>
      <c r="NWJ536" s="135"/>
      <c r="NWK536" s="135"/>
      <c r="NWL536" s="135"/>
      <c r="NWM536" s="135"/>
      <c r="NWN536" s="135"/>
      <c r="NWO536" s="135"/>
      <c r="NWP536" s="135"/>
      <c r="NWQ536" s="135"/>
      <c r="NWR536" s="135"/>
      <c r="NWS536" s="135"/>
      <c r="NWT536" s="135"/>
      <c r="NWU536" s="135"/>
      <c r="NWV536" s="135"/>
      <c r="NWW536" s="135"/>
      <c r="NWX536" s="135"/>
      <c r="NWY536" s="135"/>
      <c r="NWZ536" s="135"/>
      <c r="NXA536" s="135"/>
      <c r="NXB536" s="135"/>
      <c r="NXC536" s="135"/>
      <c r="NXD536" s="135"/>
      <c r="NXE536" s="135"/>
      <c r="NXF536" s="135"/>
      <c r="NXG536" s="135"/>
      <c r="NXH536" s="135"/>
      <c r="NXI536" s="135"/>
      <c r="NXJ536" s="135"/>
      <c r="NXK536" s="135"/>
      <c r="NXL536" s="135"/>
      <c r="NXM536" s="135"/>
      <c r="NXN536" s="135"/>
      <c r="NXO536" s="135"/>
      <c r="NXP536" s="135"/>
      <c r="NXQ536" s="135"/>
      <c r="NXR536" s="135"/>
      <c r="NXS536" s="135"/>
      <c r="NXT536" s="135"/>
      <c r="NXU536" s="135"/>
      <c r="NXV536" s="135"/>
      <c r="NXW536" s="135"/>
      <c r="NXX536" s="135"/>
      <c r="NXY536" s="135"/>
      <c r="NXZ536" s="135"/>
      <c r="NYA536" s="135"/>
      <c r="NYB536" s="135"/>
      <c r="NYC536" s="135"/>
      <c r="NYD536" s="135"/>
      <c r="NYE536" s="135"/>
      <c r="NYF536" s="135"/>
      <c r="NYG536" s="135"/>
      <c r="NYH536" s="135"/>
      <c r="NYI536" s="135"/>
      <c r="NYJ536" s="135"/>
      <c r="NYK536" s="135"/>
      <c r="NYL536" s="135"/>
      <c r="NYM536" s="135"/>
      <c r="NYN536" s="135"/>
      <c r="NYO536" s="135"/>
      <c r="NYP536" s="135"/>
      <c r="NYQ536" s="135"/>
      <c r="NYR536" s="135"/>
      <c r="NYS536" s="135"/>
      <c r="NYT536" s="135"/>
      <c r="NYU536" s="135"/>
      <c r="NYV536" s="135"/>
      <c r="NYW536" s="135"/>
      <c r="NYX536" s="135"/>
      <c r="NYY536" s="135"/>
      <c r="NYZ536" s="135"/>
      <c r="NZA536" s="135"/>
      <c r="NZB536" s="135"/>
      <c r="NZC536" s="135"/>
      <c r="NZD536" s="135"/>
      <c r="NZE536" s="135"/>
      <c r="NZF536" s="135"/>
      <c r="NZG536" s="135"/>
      <c r="NZH536" s="135"/>
      <c r="NZI536" s="135"/>
      <c r="NZJ536" s="135"/>
      <c r="NZK536" s="135"/>
      <c r="NZL536" s="135"/>
      <c r="NZM536" s="135"/>
      <c r="NZN536" s="135"/>
      <c r="NZO536" s="135"/>
      <c r="NZP536" s="135"/>
      <c r="NZQ536" s="135"/>
      <c r="NZR536" s="135"/>
      <c r="NZS536" s="135"/>
      <c r="NZT536" s="135"/>
      <c r="NZU536" s="135"/>
      <c r="NZV536" s="135"/>
      <c r="NZW536" s="135"/>
      <c r="NZX536" s="135"/>
      <c r="NZY536" s="135"/>
      <c r="NZZ536" s="135"/>
      <c r="OAA536" s="135"/>
      <c r="OAB536" s="135"/>
      <c r="OAC536" s="135"/>
      <c r="OAD536" s="135"/>
      <c r="OAE536" s="135"/>
      <c r="OAF536" s="135"/>
      <c r="OAG536" s="135"/>
      <c r="OAH536" s="135"/>
      <c r="OAI536" s="135"/>
      <c r="OAJ536" s="135"/>
      <c r="OAK536" s="135"/>
      <c r="OAL536" s="135"/>
      <c r="OAM536" s="135"/>
      <c r="OAN536" s="135"/>
      <c r="OAO536" s="135"/>
      <c r="OAP536" s="135"/>
      <c r="OAQ536" s="135"/>
      <c r="OAR536" s="135"/>
      <c r="OAS536" s="135"/>
      <c r="OAT536" s="135"/>
      <c r="OAU536" s="135"/>
      <c r="OAV536" s="135"/>
      <c r="OAW536" s="135"/>
      <c r="OAX536" s="135"/>
      <c r="OAY536" s="135"/>
      <c r="OAZ536" s="135"/>
      <c r="OBA536" s="135"/>
      <c r="OBB536" s="135"/>
      <c r="OBC536" s="135"/>
      <c r="OBD536" s="135"/>
      <c r="OBE536" s="135"/>
      <c r="OBF536" s="135"/>
      <c r="OBG536" s="135"/>
      <c r="OBH536" s="135"/>
      <c r="OBI536" s="135"/>
      <c r="OBJ536" s="135"/>
      <c r="OBK536" s="135"/>
      <c r="OBL536" s="135"/>
      <c r="OBM536" s="135"/>
      <c r="OBN536" s="135"/>
      <c r="OBO536" s="135"/>
      <c r="OBP536" s="135"/>
      <c r="OBQ536" s="135"/>
      <c r="OBR536" s="135"/>
      <c r="OBS536" s="135"/>
      <c r="OBT536" s="135"/>
      <c r="OBU536" s="135"/>
      <c r="OBV536" s="135"/>
      <c r="OBW536" s="135"/>
      <c r="OBX536" s="135"/>
      <c r="OBY536" s="135"/>
      <c r="OBZ536" s="135"/>
      <c r="OCA536" s="135"/>
      <c r="OCB536" s="135"/>
      <c r="OCC536" s="135"/>
      <c r="OCD536" s="135"/>
      <c r="OCE536" s="135"/>
      <c r="OCF536" s="135"/>
      <c r="OCG536" s="135"/>
      <c r="OCH536" s="135"/>
      <c r="OCI536" s="135"/>
      <c r="OCJ536" s="135"/>
      <c r="OCK536" s="135"/>
      <c r="OCL536" s="135"/>
      <c r="OCM536" s="135"/>
      <c r="OCN536" s="135"/>
      <c r="OCO536" s="135"/>
      <c r="OCP536" s="135"/>
      <c r="OCQ536" s="135"/>
      <c r="OCR536" s="135"/>
      <c r="OCS536" s="135"/>
      <c r="OCT536" s="135"/>
      <c r="OCU536" s="135"/>
      <c r="OCV536" s="135"/>
      <c r="OCW536" s="135"/>
      <c r="OCX536" s="135"/>
      <c r="OCY536" s="135"/>
      <c r="OCZ536" s="135"/>
      <c r="ODA536" s="135"/>
      <c r="ODB536" s="135"/>
      <c r="ODC536" s="135"/>
      <c r="ODD536" s="135"/>
      <c r="ODE536" s="135"/>
      <c r="ODF536" s="135"/>
      <c r="ODG536" s="135"/>
      <c r="ODH536" s="135"/>
      <c r="ODI536" s="135"/>
      <c r="ODJ536" s="135"/>
      <c r="ODK536" s="135"/>
      <c r="ODL536" s="135"/>
      <c r="ODM536" s="135"/>
      <c r="ODN536" s="135"/>
      <c r="ODO536" s="135"/>
      <c r="ODP536" s="135"/>
      <c r="ODQ536" s="135"/>
      <c r="ODR536" s="135"/>
      <c r="ODS536" s="135"/>
      <c r="ODT536" s="135"/>
      <c r="ODU536" s="135"/>
      <c r="ODV536" s="135"/>
      <c r="ODW536" s="135"/>
      <c r="ODX536" s="135"/>
      <c r="ODY536" s="135"/>
      <c r="ODZ536" s="135"/>
      <c r="OEA536" s="135"/>
      <c r="OEB536" s="135"/>
      <c r="OEC536" s="135"/>
      <c r="OED536" s="135"/>
      <c r="OEE536" s="135"/>
      <c r="OEF536" s="135"/>
      <c r="OEG536" s="135"/>
      <c r="OEH536" s="135"/>
      <c r="OEI536" s="135"/>
      <c r="OEJ536" s="135"/>
      <c r="OEK536" s="135"/>
      <c r="OEL536" s="135"/>
      <c r="OEM536" s="135"/>
      <c r="OEN536" s="135"/>
      <c r="OEO536" s="135"/>
      <c r="OEP536" s="135"/>
      <c r="OEQ536" s="135"/>
      <c r="OER536" s="135"/>
      <c r="OES536" s="135"/>
      <c r="OET536" s="135"/>
      <c r="OEU536" s="135"/>
      <c r="OEV536" s="135"/>
      <c r="OEW536" s="135"/>
      <c r="OEX536" s="135"/>
      <c r="OEY536" s="135"/>
      <c r="OEZ536" s="135"/>
      <c r="OFA536" s="135"/>
      <c r="OFB536" s="135"/>
      <c r="OFC536" s="135"/>
      <c r="OFD536" s="135"/>
      <c r="OFE536" s="135"/>
      <c r="OFF536" s="135"/>
      <c r="OFG536" s="135"/>
      <c r="OFH536" s="135"/>
      <c r="OFI536" s="135"/>
      <c r="OFJ536" s="135"/>
      <c r="OFK536" s="135"/>
      <c r="OFL536" s="135"/>
      <c r="OFM536" s="135"/>
      <c r="OFN536" s="135"/>
      <c r="OFO536" s="135"/>
      <c r="OFP536" s="135"/>
      <c r="OFQ536" s="135"/>
      <c r="OFR536" s="135"/>
      <c r="OFS536" s="135"/>
      <c r="OFT536" s="135"/>
      <c r="OFU536" s="135"/>
      <c r="OFV536" s="135"/>
      <c r="OFW536" s="135"/>
      <c r="OFX536" s="135"/>
      <c r="OFY536" s="135"/>
      <c r="OFZ536" s="135"/>
      <c r="OGA536" s="135"/>
      <c r="OGB536" s="135"/>
      <c r="OGC536" s="135"/>
      <c r="OGD536" s="135"/>
      <c r="OGE536" s="135"/>
      <c r="OGF536" s="135"/>
      <c r="OGG536" s="135"/>
      <c r="OGH536" s="135"/>
      <c r="OGI536" s="135"/>
      <c r="OGJ536" s="135"/>
      <c r="OGK536" s="135"/>
      <c r="OGL536" s="135"/>
      <c r="OGM536" s="135"/>
      <c r="OGN536" s="135"/>
      <c r="OGO536" s="135"/>
      <c r="OGP536" s="135"/>
      <c r="OGQ536" s="135"/>
      <c r="OGR536" s="135"/>
      <c r="OGS536" s="135"/>
      <c r="OGT536" s="135"/>
      <c r="OGU536" s="135"/>
      <c r="OGV536" s="135"/>
      <c r="OGW536" s="135"/>
      <c r="OGX536" s="135"/>
      <c r="OGY536" s="135"/>
      <c r="OGZ536" s="135"/>
      <c r="OHA536" s="135"/>
      <c r="OHB536" s="135"/>
      <c r="OHC536" s="135"/>
      <c r="OHD536" s="135"/>
      <c r="OHE536" s="135"/>
      <c r="OHF536" s="135"/>
      <c r="OHG536" s="135"/>
      <c r="OHH536" s="135"/>
      <c r="OHI536" s="135"/>
      <c r="OHJ536" s="135"/>
      <c r="OHK536" s="135"/>
      <c r="OHL536" s="135"/>
      <c r="OHM536" s="135"/>
      <c r="OHN536" s="135"/>
      <c r="OHO536" s="135"/>
      <c r="OHP536" s="135"/>
      <c r="OHQ536" s="135"/>
      <c r="OHR536" s="135"/>
      <c r="OHS536" s="135"/>
      <c r="OHT536" s="135"/>
      <c r="OHU536" s="135"/>
      <c r="OHV536" s="135"/>
      <c r="OHW536" s="135"/>
      <c r="OHX536" s="135"/>
      <c r="OHY536" s="135"/>
      <c r="OHZ536" s="135"/>
      <c r="OIA536" s="135"/>
      <c r="OIB536" s="135"/>
      <c r="OIC536" s="135"/>
      <c r="OID536" s="135"/>
      <c r="OIE536" s="135"/>
      <c r="OIF536" s="135"/>
      <c r="OIG536" s="135"/>
      <c r="OIH536" s="135"/>
      <c r="OII536" s="135"/>
      <c r="OIJ536" s="135"/>
      <c r="OIK536" s="135"/>
      <c r="OIL536" s="135"/>
      <c r="OIM536" s="135"/>
      <c r="OIN536" s="135"/>
      <c r="OIO536" s="135"/>
      <c r="OIP536" s="135"/>
      <c r="OIQ536" s="135"/>
      <c r="OIR536" s="135"/>
      <c r="OIS536" s="135"/>
      <c r="OIT536" s="135"/>
      <c r="OIU536" s="135"/>
      <c r="OIV536" s="135"/>
      <c r="OIW536" s="135"/>
      <c r="OIX536" s="135"/>
      <c r="OIY536" s="135"/>
      <c r="OIZ536" s="135"/>
      <c r="OJA536" s="135"/>
      <c r="OJB536" s="135"/>
      <c r="OJC536" s="135"/>
      <c r="OJD536" s="135"/>
      <c r="OJE536" s="135"/>
      <c r="OJF536" s="135"/>
      <c r="OJG536" s="135"/>
      <c r="OJH536" s="135"/>
      <c r="OJI536" s="135"/>
      <c r="OJJ536" s="135"/>
      <c r="OJK536" s="135"/>
      <c r="OJL536" s="135"/>
      <c r="OJM536" s="135"/>
      <c r="OJN536" s="135"/>
      <c r="OJO536" s="135"/>
      <c r="OJP536" s="135"/>
      <c r="OJQ536" s="135"/>
      <c r="OJR536" s="135"/>
      <c r="OJS536" s="135"/>
      <c r="OJT536" s="135"/>
      <c r="OJU536" s="135"/>
      <c r="OJV536" s="135"/>
      <c r="OJW536" s="135"/>
      <c r="OJX536" s="135"/>
      <c r="OJY536" s="135"/>
      <c r="OJZ536" s="135"/>
      <c r="OKA536" s="135"/>
      <c r="OKB536" s="135"/>
      <c r="OKC536" s="135"/>
      <c r="OKD536" s="135"/>
      <c r="OKE536" s="135"/>
      <c r="OKF536" s="135"/>
      <c r="OKG536" s="135"/>
      <c r="OKH536" s="135"/>
      <c r="OKI536" s="135"/>
      <c r="OKJ536" s="135"/>
      <c r="OKK536" s="135"/>
      <c r="OKL536" s="135"/>
      <c r="OKM536" s="135"/>
      <c r="OKN536" s="135"/>
      <c r="OKO536" s="135"/>
      <c r="OKP536" s="135"/>
      <c r="OKQ536" s="135"/>
      <c r="OKR536" s="135"/>
      <c r="OKS536" s="135"/>
      <c r="OKT536" s="135"/>
      <c r="OKU536" s="135"/>
      <c r="OKV536" s="135"/>
      <c r="OKW536" s="135"/>
      <c r="OKX536" s="135"/>
      <c r="OKY536" s="135"/>
      <c r="OKZ536" s="135"/>
      <c r="OLA536" s="135"/>
      <c r="OLB536" s="135"/>
      <c r="OLC536" s="135"/>
      <c r="OLD536" s="135"/>
      <c r="OLE536" s="135"/>
      <c r="OLF536" s="135"/>
      <c r="OLG536" s="135"/>
      <c r="OLH536" s="135"/>
      <c r="OLI536" s="135"/>
      <c r="OLJ536" s="135"/>
      <c r="OLK536" s="135"/>
      <c r="OLL536" s="135"/>
      <c r="OLM536" s="135"/>
      <c r="OLN536" s="135"/>
      <c r="OLO536" s="135"/>
      <c r="OLP536" s="135"/>
      <c r="OLQ536" s="135"/>
      <c r="OLR536" s="135"/>
      <c r="OLS536" s="135"/>
      <c r="OLT536" s="135"/>
      <c r="OLU536" s="135"/>
      <c r="OLV536" s="135"/>
      <c r="OLW536" s="135"/>
      <c r="OLX536" s="135"/>
      <c r="OLY536" s="135"/>
      <c r="OLZ536" s="135"/>
      <c r="OMA536" s="135"/>
      <c r="OMB536" s="135"/>
      <c r="OMC536" s="135"/>
      <c r="OMD536" s="135"/>
      <c r="OME536" s="135"/>
      <c r="OMF536" s="135"/>
      <c r="OMG536" s="135"/>
      <c r="OMH536" s="135"/>
      <c r="OMI536" s="135"/>
      <c r="OMJ536" s="135"/>
      <c r="OMK536" s="135"/>
      <c r="OML536" s="135"/>
      <c r="OMM536" s="135"/>
      <c r="OMN536" s="135"/>
      <c r="OMO536" s="135"/>
      <c r="OMP536" s="135"/>
      <c r="OMQ536" s="135"/>
      <c r="OMR536" s="135"/>
      <c r="OMS536" s="135"/>
      <c r="OMT536" s="135"/>
      <c r="OMU536" s="135"/>
      <c r="OMV536" s="135"/>
      <c r="OMW536" s="135"/>
      <c r="OMX536" s="135"/>
      <c r="OMY536" s="135"/>
      <c r="OMZ536" s="135"/>
      <c r="ONA536" s="135"/>
      <c r="ONB536" s="135"/>
      <c r="ONC536" s="135"/>
      <c r="OND536" s="135"/>
      <c r="ONE536" s="135"/>
      <c r="ONF536" s="135"/>
      <c r="ONG536" s="135"/>
      <c r="ONH536" s="135"/>
      <c r="ONI536" s="135"/>
      <c r="ONJ536" s="135"/>
      <c r="ONK536" s="135"/>
      <c r="ONL536" s="135"/>
      <c r="ONM536" s="135"/>
      <c r="ONN536" s="135"/>
      <c r="ONO536" s="135"/>
      <c r="ONP536" s="135"/>
      <c r="ONQ536" s="135"/>
      <c r="ONR536" s="135"/>
      <c r="ONS536" s="135"/>
      <c r="ONT536" s="135"/>
      <c r="ONU536" s="135"/>
      <c r="ONV536" s="135"/>
      <c r="ONW536" s="135"/>
      <c r="ONX536" s="135"/>
      <c r="ONY536" s="135"/>
      <c r="ONZ536" s="135"/>
      <c r="OOA536" s="135"/>
      <c r="OOB536" s="135"/>
      <c r="OOC536" s="135"/>
      <c r="OOD536" s="135"/>
      <c r="OOE536" s="135"/>
      <c r="OOF536" s="135"/>
      <c r="OOG536" s="135"/>
      <c r="OOH536" s="135"/>
      <c r="OOI536" s="135"/>
      <c r="OOJ536" s="135"/>
      <c r="OOK536" s="135"/>
      <c r="OOL536" s="135"/>
      <c r="OOM536" s="135"/>
      <c r="OON536" s="135"/>
      <c r="OOO536" s="135"/>
      <c r="OOP536" s="135"/>
      <c r="OOQ536" s="135"/>
      <c r="OOR536" s="135"/>
      <c r="OOS536" s="135"/>
      <c r="OOT536" s="135"/>
      <c r="OOU536" s="135"/>
      <c r="OOV536" s="135"/>
      <c r="OOW536" s="135"/>
      <c r="OOX536" s="135"/>
      <c r="OOY536" s="135"/>
      <c r="OOZ536" s="135"/>
      <c r="OPA536" s="135"/>
      <c r="OPB536" s="135"/>
      <c r="OPC536" s="135"/>
      <c r="OPD536" s="135"/>
      <c r="OPE536" s="135"/>
      <c r="OPF536" s="135"/>
      <c r="OPG536" s="135"/>
      <c r="OPH536" s="135"/>
      <c r="OPI536" s="135"/>
      <c r="OPJ536" s="135"/>
      <c r="OPK536" s="135"/>
      <c r="OPL536" s="135"/>
      <c r="OPM536" s="135"/>
      <c r="OPN536" s="135"/>
      <c r="OPO536" s="135"/>
      <c r="OPP536" s="135"/>
      <c r="OPQ536" s="135"/>
      <c r="OPR536" s="135"/>
      <c r="OPS536" s="135"/>
      <c r="OPT536" s="135"/>
      <c r="OPU536" s="135"/>
      <c r="OPV536" s="135"/>
      <c r="OPW536" s="135"/>
      <c r="OPX536" s="135"/>
      <c r="OPY536" s="135"/>
      <c r="OPZ536" s="135"/>
      <c r="OQA536" s="135"/>
      <c r="OQB536" s="135"/>
      <c r="OQC536" s="135"/>
      <c r="OQD536" s="135"/>
      <c r="OQE536" s="135"/>
      <c r="OQF536" s="135"/>
      <c r="OQG536" s="135"/>
      <c r="OQH536" s="135"/>
      <c r="OQI536" s="135"/>
      <c r="OQJ536" s="135"/>
      <c r="OQK536" s="135"/>
      <c r="OQL536" s="135"/>
      <c r="OQM536" s="135"/>
      <c r="OQN536" s="135"/>
      <c r="OQO536" s="135"/>
      <c r="OQP536" s="135"/>
      <c r="OQQ536" s="135"/>
      <c r="OQR536" s="135"/>
      <c r="OQS536" s="135"/>
      <c r="OQT536" s="135"/>
      <c r="OQU536" s="135"/>
      <c r="OQV536" s="135"/>
      <c r="OQW536" s="135"/>
      <c r="OQX536" s="135"/>
      <c r="OQY536" s="135"/>
      <c r="OQZ536" s="135"/>
      <c r="ORA536" s="135"/>
      <c r="ORB536" s="135"/>
      <c r="ORC536" s="135"/>
      <c r="ORD536" s="135"/>
      <c r="ORE536" s="135"/>
      <c r="ORF536" s="135"/>
      <c r="ORG536" s="135"/>
      <c r="ORH536" s="135"/>
      <c r="ORI536" s="135"/>
      <c r="ORJ536" s="135"/>
      <c r="ORK536" s="135"/>
      <c r="ORL536" s="135"/>
      <c r="ORM536" s="135"/>
      <c r="ORN536" s="135"/>
      <c r="ORO536" s="135"/>
      <c r="ORP536" s="135"/>
      <c r="ORQ536" s="135"/>
      <c r="ORR536" s="135"/>
      <c r="ORS536" s="135"/>
      <c r="ORT536" s="135"/>
      <c r="ORU536" s="135"/>
      <c r="ORV536" s="135"/>
      <c r="ORW536" s="135"/>
      <c r="ORX536" s="135"/>
      <c r="ORY536" s="135"/>
      <c r="ORZ536" s="135"/>
      <c r="OSA536" s="135"/>
      <c r="OSB536" s="135"/>
      <c r="OSC536" s="135"/>
      <c r="OSD536" s="135"/>
      <c r="OSE536" s="135"/>
      <c r="OSF536" s="135"/>
      <c r="OSG536" s="135"/>
      <c r="OSH536" s="135"/>
      <c r="OSI536" s="135"/>
      <c r="OSJ536" s="135"/>
      <c r="OSK536" s="135"/>
      <c r="OSL536" s="135"/>
      <c r="OSM536" s="135"/>
      <c r="OSN536" s="135"/>
      <c r="OSO536" s="135"/>
      <c r="OSP536" s="135"/>
      <c r="OSQ536" s="135"/>
      <c r="OSR536" s="135"/>
      <c r="OSS536" s="135"/>
      <c r="OST536" s="135"/>
      <c r="OSU536" s="135"/>
      <c r="OSV536" s="135"/>
      <c r="OSW536" s="135"/>
      <c r="OSX536" s="135"/>
      <c r="OSY536" s="135"/>
      <c r="OSZ536" s="135"/>
      <c r="OTA536" s="135"/>
      <c r="OTB536" s="135"/>
      <c r="OTC536" s="135"/>
      <c r="OTD536" s="135"/>
      <c r="OTE536" s="135"/>
      <c r="OTF536" s="135"/>
      <c r="OTG536" s="135"/>
      <c r="OTH536" s="135"/>
      <c r="OTI536" s="135"/>
      <c r="OTJ536" s="135"/>
      <c r="OTK536" s="135"/>
      <c r="OTL536" s="135"/>
      <c r="OTM536" s="135"/>
      <c r="OTN536" s="135"/>
      <c r="OTO536" s="135"/>
      <c r="OTP536" s="135"/>
      <c r="OTQ536" s="135"/>
      <c r="OTR536" s="135"/>
      <c r="OTS536" s="135"/>
      <c r="OTT536" s="135"/>
      <c r="OTU536" s="135"/>
      <c r="OTV536" s="135"/>
      <c r="OTW536" s="135"/>
      <c r="OTX536" s="135"/>
      <c r="OTY536" s="135"/>
      <c r="OTZ536" s="135"/>
      <c r="OUA536" s="135"/>
      <c r="OUB536" s="135"/>
      <c r="OUC536" s="135"/>
      <c r="OUD536" s="135"/>
      <c r="OUE536" s="135"/>
      <c r="OUF536" s="135"/>
      <c r="OUG536" s="135"/>
      <c r="OUH536" s="135"/>
      <c r="OUI536" s="135"/>
      <c r="OUJ536" s="135"/>
      <c r="OUK536" s="135"/>
      <c r="OUL536" s="135"/>
      <c r="OUM536" s="135"/>
      <c r="OUN536" s="135"/>
      <c r="OUO536" s="135"/>
      <c r="OUP536" s="135"/>
      <c r="OUQ536" s="135"/>
      <c r="OUR536" s="135"/>
      <c r="OUS536" s="135"/>
      <c r="OUT536" s="135"/>
      <c r="OUU536" s="135"/>
      <c r="OUV536" s="135"/>
      <c r="OUW536" s="135"/>
      <c r="OUX536" s="135"/>
      <c r="OUY536" s="135"/>
      <c r="OUZ536" s="135"/>
      <c r="OVA536" s="135"/>
      <c r="OVB536" s="135"/>
      <c r="OVC536" s="135"/>
      <c r="OVD536" s="135"/>
      <c r="OVE536" s="135"/>
      <c r="OVF536" s="135"/>
      <c r="OVG536" s="135"/>
      <c r="OVH536" s="135"/>
      <c r="OVI536" s="135"/>
      <c r="OVJ536" s="135"/>
      <c r="OVK536" s="135"/>
      <c r="OVL536" s="135"/>
      <c r="OVM536" s="135"/>
      <c r="OVN536" s="135"/>
      <c r="OVO536" s="135"/>
      <c r="OVP536" s="135"/>
      <c r="OVQ536" s="135"/>
      <c r="OVR536" s="135"/>
      <c r="OVS536" s="135"/>
      <c r="OVT536" s="135"/>
      <c r="OVU536" s="135"/>
      <c r="OVV536" s="135"/>
      <c r="OVW536" s="135"/>
      <c r="OVX536" s="135"/>
      <c r="OVY536" s="135"/>
      <c r="OVZ536" s="135"/>
      <c r="OWA536" s="135"/>
      <c r="OWB536" s="135"/>
      <c r="OWC536" s="135"/>
      <c r="OWD536" s="135"/>
      <c r="OWE536" s="135"/>
      <c r="OWF536" s="135"/>
      <c r="OWG536" s="135"/>
      <c r="OWH536" s="135"/>
      <c r="OWI536" s="135"/>
      <c r="OWJ536" s="135"/>
      <c r="OWK536" s="135"/>
      <c r="OWL536" s="135"/>
      <c r="OWM536" s="135"/>
      <c r="OWN536" s="135"/>
      <c r="OWO536" s="135"/>
      <c r="OWP536" s="135"/>
      <c r="OWQ536" s="135"/>
      <c r="OWR536" s="135"/>
      <c r="OWS536" s="135"/>
      <c r="OWT536" s="135"/>
      <c r="OWU536" s="135"/>
      <c r="OWV536" s="135"/>
      <c r="OWW536" s="135"/>
      <c r="OWX536" s="135"/>
      <c r="OWY536" s="135"/>
      <c r="OWZ536" s="135"/>
      <c r="OXA536" s="135"/>
      <c r="OXB536" s="135"/>
      <c r="OXC536" s="135"/>
      <c r="OXD536" s="135"/>
      <c r="OXE536" s="135"/>
      <c r="OXF536" s="135"/>
      <c r="OXG536" s="135"/>
      <c r="OXH536" s="135"/>
      <c r="OXI536" s="135"/>
      <c r="OXJ536" s="135"/>
      <c r="OXK536" s="135"/>
      <c r="OXL536" s="135"/>
      <c r="OXM536" s="135"/>
      <c r="OXN536" s="135"/>
      <c r="OXO536" s="135"/>
      <c r="OXP536" s="135"/>
      <c r="OXQ536" s="135"/>
      <c r="OXR536" s="135"/>
      <c r="OXS536" s="135"/>
      <c r="OXT536" s="135"/>
      <c r="OXU536" s="135"/>
      <c r="OXV536" s="135"/>
      <c r="OXW536" s="135"/>
      <c r="OXX536" s="135"/>
      <c r="OXY536" s="135"/>
      <c r="OXZ536" s="135"/>
      <c r="OYA536" s="135"/>
      <c r="OYB536" s="135"/>
      <c r="OYC536" s="135"/>
      <c r="OYD536" s="135"/>
      <c r="OYE536" s="135"/>
      <c r="OYF536" s="135"/>
      <c r="OYG536" s="135"/>
      <c r="OYH536" s="135"/>
      <c r="OYI536" s="135"/>
      <c r="OYJ536" s="135"/>
      <c r="OYK536" s="135"/>
      <c r="OYL536" s="135"/>
      <c r="OYM536" s="135"/>
      <c r="OYN536" s="135"/>
      <c r="OYO536" s="135"/>
      <c r="OYP536" s="135"/>
      <c r="OYQ536" s="135"/>
      <c r="OYR536" s="135"/>
      <c r="OYS536" s="135"/>
      <c r="OYT536" s="135"/>
      <c r="OYU536" s="135"/>
      <c r="OYV536" s="135"/>
      <c r="OYW536" s="135"/>
      <c r="OYX536" s="135"/>
      <c r="OYY536" s="135"/>
      <c r="OYZ536" s="135"/>
      <c r="OZA536" s="135"/>
      <c r="OZB536" s="135"/>
      <c r="OZC536" s="135"/>
      <c r="OZD536" s="135"/>
      <c r="OZE536" s="135"/>
      <c r="OZF536" s="135"/>
      <c r="OZG536" s="135"/>
      <c r="OZH536" s="135"/>
      <c r="OZI536" s="135"/>
      <c r="OZJ536" s="135"/>
      <c r="OZK536" s="135"/>
      <c r="OZL536" s="135"/>
      <c r="OZM536" s="135"/>
      <c r="OZN536" s="135"/>
      <c r="OZO536" s="135"/>
      <c r="OZP536" s="135"/>
      <c r="OZQ536" s="135"/>
      <c r="OZR536" s="135"/>
      <c r="OZS536" s="135"/>
      <c r="OZT536" s="135"/>
      <c r="OZU536" s="135"/>
      <c r="OZV536" s="135"/>
      <c r="OZW536" s="135"/>
      <c r="OZX536" s="135"/>
      <c r="OZY536" s="135"/>
      <c r="OZZ536" s="135"/>
      <c r="PAA536" s="135"/>
      <c r="PAB536" s="135"/>
      <c r="PAC536" s="135"/>
      <c r="PAD536" s="135"/>
      <c r="PAE536" s="135"/>
      <c r="PAF536" s="135"/>
      <c r="PAG536" s="135"/>
      <c r="PAH536" s="135"/>
      <c r="PAI536" s="135"/>
      <c r="PAJ536" s="135"/>
      <c r="PAK536" s="135"/>
      <c r="PAL536" s="135"/>
      <c r="PAM536" s="135"/>
      <c r="PAN536" s="135"/>
      <c r="PAO536" s="135"/>
      <c r="PAP536" s="135"/>
      <c r="PAQ536" s="135"/>
      <c r="PAR536" s="135"/>
      <c r="PAS536" s="135"/>
      <c r="PAT536" s="135"/>
      <c r="PAU536" s="135"/>
      <c r="PAV536" s="135"/>
      <c r="PAW536" s="135"/>
      <c r="PAX536" s="135"/>
      <c r="PAY536" s="135"/>
      <c r="PAZ536" s="135"/>
      <c r="PBA536" s="135"/>
      <c r="PBB536" s="135"/>
      <c r="PBC536" s="135"/>
      <c r="PBD536" s="135"/>
      <c r="PBE536" s="135"/>
      <c r="PBF536" s="135"/>
      <c r="PBG536" s="135"/>
      <c r="PBH536" s="135"/>
      <c r="PBI536" s="135"/>
      <c r="PBJ536" s="135"/>
      <c r="PBK536" s="135"/>
      <c r="PBL536" s="135"/>
      <c r="PBM536" s="135"/>
      <c r="PBN536" s="135"/>
      <c r="PBO536" s="135"/>
      <c r="PBP536" s="135"/>
      <c r="PBQ536" s="135"/>
      <c r="PBR536" s="135"/>
      <c r="PBS536" s="135"/>
      <c r="PBT536" s="135"/>
      <c r="PBU536" s="135"/>
      <c r="PBV536" s="135"/>
      <c r="PBW536" s="135"/>
      <c r="PBX536" s="135"/>
      <c r="PBY536" s="135"/>
      <c r="PBZ536" s="135"/>
      <c r="PCA536" s="135"/>
      <c r="PCB536" s="135"/>
      <c r="PCC536" s="135"/>
      <c r="PCD536" s="135"/>
      <c r="PCE536" s="135"/>
      <c r="PCF536" s="135"/>
      <c r="PCG536" s="135"/>
      <c r="PCH536" s="135"/>
      <c r="PCI536" s="135"/>
      <c r="PCJ536" s="135"/>
      <c r="PCK536" s="135"/>
      <c r="PCL536" s="135"/>
      <c r="PCM536" s="135"/>
      <c r="PCN536" s="135"/>
      <c r="PCO536" s="135"/>
      <c r="PCP536" s="135"/>
      <c r="PCQ536" s="135"/>
      <c r="PCR536" s="135"/>
      <c r="PCS536" s="135"/>
      <c r="PCT536" s="135"/>
      <c r="PCU536" s="135"/>
      <c r="PCV536" s="135"/>
      <c r="PCW536" s="135"/>
      <c r="PCX536" s="135"/>
      <c r="PCY536" s="135"/>
      <c r="PCZ536" s="135"/>
      <c r="PDA536" s="135"/>
      <c r="PDB536" s="135"/>
      <c r="PDC536" s="135"/>
      <c r="PDD536" s="135"/>
      <c r="PDE536" s="135"/>
      <c r="PDF536" s="135"/>
      <c r="PDG536" s="135"/>
      <c r="PDH536" s="135"/>
      <c r="PDI536" s="135"/>
      <c r="PDJ536" s="135"/>
      <c r="PDK536" s="135"/>
      <c r="PDL536" s="135"/>
      <c r="PDM536" s="135"/>
      <c r="PDN536" s="135"/>
      <c r="PDO536" s="135"/>
      <c r="PDP536" s="135"/>
      <c r="PDQ536" s="135"/>
      <c r="PDR536" s="135"/>
      <c r="PDS536" s="135"/>
      <c r="PDT536" s="135"/>
      <c r="PDU536" s="135"/>
      <c r="PDV536" s="135"/>
      <c r="PDW536" s="135"/>
      <c r="PDX536" s="135"/>
      <c r="PDY536" s="135"/>
      <c r="PDZ536" s="135"/>
      <c r="PEA536" s="135"/>
      <c r="PEB536" s="135"/>
      <c r="PEC536" s="135"/>
      <c r="PED536" s="135"/>
      <c r="PEE536" s="135"/>
      <c r="PEF536" s="135"/>
      <c r="PEG536" s="135"/>
      <c r="PEH536" s="135"/>
      <c r="PEI536" s="135"/>
      <c r="PEJ536" s="135"/>
      <c r="PEK536" s="135"/>
      <c r="PEL536" s="135"/>
      <c r="PEM536" s="135"/>
      <c r="PEN536" s="135"/>
      <c r="PEO536" s="135"/>
      <c r="PEP536" s="135"/>
      <c r="PEQ536" s="135"/>
      <c r="PER536" s="135"/>
      <c r="PES536" s="135"/>
      <c r="PET536" s="135"/>
      <c r="PEU536" s="135"/>
      <c r="PEV536" s="135"/>
      <c r="PEW536" s="135"/>
      <c r="PEX536" s="135"/>
      <c r="PEY536" s="135"/>
      <c r="PEZ536" s="135"/>
      <c r="PFA536" s="135"/>
      <c r="PFB536" s="135"/>
      <c r="PFC536" s="135"/>
      <c r="PFD536" s="135"/>
      <c r="PFE536" s="135"/>
      <c r="PFF536" s="135"/>
      <c r="PFG536" s="135"/>
      <c r="PFH536" s="135"/>
      <c r="PFI536" s="135"/>
      <c r="PFJ536" s="135"/>
      <c r="PFK536" s="135"/>
      <c r="PFL536" s="135"/>
      <c r="PFM536" s="135"/>
      <c r="PFN536" s="135"/>
      <c r="PFO536" s="135"/>
      <c r="PFP536" s="135"/>
      <c r="PFQ536" s="135"/>
      <c r="PFR536" s="135"/>
      <c r="PFS536" s="135"/>
      <c r="PFT536" s="135"/>
      <c r="PFU536" s="135"/>
      <c r="PFV536" s="135"/>
      <c r="PFW536" s="135"/>
      <c r="PFX536" s="135"/>
      <c r="PFY536" s="135"/>
      <c r="PFZ536" s="135"/>
      <c r="PGA536" s="135"/>
      <c r="PGB536" s="135"/>
      <c r="PGC536" s="135"/>
      <c r="PGD536" s="135"/>
      <c r="PGE536" s="135"/>
      <c r="PGF536" s="135"/>
      <c r="PGG536" s="135"/>
      <c r="PGH536" s="135"/>
      <c r="PGI536" s="135"/>
      <c r="PGJ536" s="135"/>
      <c r="PGK536" s="135"/>
      <c r="PGL536" s="135"/>
      <c r="PGM536" s="135"/>
      <c r="PGN536" s="135"/>
      <c r="PGO536" s="135"/>
      <c r="PGP536" s="135"/>
      <c r="PGQ536" s="135"/>
      <c r="PGR536" s="135"/>
      <c r="PGS536" s="135"/>
      <c r="PGT536" s="135"/>
      <c r="PGU536" s="135"/>
      <c r="PGV536" s="135"/>
      <c r="PGW536" s="135"/>
      <c r="PGX536" s="135"/>
      <c r="PGY536" s="135"/>
      <c r="PGZ536" s="135"/>
      <c r="PHA536" s="135"/>
      <c r="PHB536" s="135"/>
      <c r="PHC536" s="135"/>
      <c r="PHD536" s="135"/>
      <c r="PHE536" s="135"/>
      <c r="PHF536" s="135"/>
      <c r="PHG536" s="135"/>
      <c r="PHH536" s="135"/>
      <c r="PHI536" s="135"/>
      <c r="PHJ536" s="135"/>
      <c r="PHK536" s="135"/>
      <c r="PHL536" s="135"/>
      <c r="PHM536" s="135"/>
      <c r="PHN536" s="135"/>
      <c r="PHO536" s="135"/>
      <c r="PHP536" s="135"/>
      <c r="PHQ536" s="135"/>
      <c r="PHR536" s="135"/>
      <c r="PHS536" s="135"/>
      <c r="PHT536" s="135"/>
      <c r="PHU536" s="135"/>
      <c r="PHV536" s="135"/>
      <c r="PHW536" s="135"/>
      <c r="PHX536" s="135"/>
      <c r="PHY536" s="135"/>
      <c r="PHZ536" s="135"/>
      <c r="PIA536" s="135"/>
      <c r="PIB536" s="135"/>
      <c r="PIC536" s="135"/>
      <c r="PID536" s="135"/>
      <c r="PIE536" s="135"/>
      <c r="PIF536" s="135"/>
      <c r="PIG536" s="135"/>
      <c r="PIH536" s="135"/>
      <c r="PII536" s="135"/>
      <c r="PIJ536" s="135"/>
      <c r="PIK536" s="135"/>
      <c r="PIL536" s="135"/>
      <c r="PIM536" s="135"/>
      <c r="PIN536" s="135"/>
      <c r="PIO536" s="135"/>
      <c r="PIP536" s="135"/>
      <c r="PIQ536" s="135"/>
      <c r="PIR536" s="135"/>
      <c r="PIS536" s="135"/>
      <c r="PIT536" s="135"/>
      <c r="PIU536" s="135"/>
      <c r="PIV536" s="135"/>
      <c r="PIW536" s="135"/>
      <c r="PIX536" s="135"/>
      <c r="PIY536" s="135"/>
      <c r="PIZ536" s="135"/>
      <c r="PJA536" s="135"/>
      <c r="PJB536" s="135"/>
      <c r="PJC536" s="135"/>
      <c r="PJD536" s="135"/>
      <c r="PJE536" s="135"/>
      <c r="PJF536" s="135"/>
      <c r="PJG536" s="135"/>
      <c r="PJH536" s="135"/>
      <c r="PJI536" s="135"/>
      <c r="PJJ536" s="135"/>
      <c r="PJK536" s="135"/>
      <c r="PJL536" s="135"/>
      <c r="PJM536" s="135"/>
      <c r="PJN536" s="135"/>
      <c r="PJO536" s="135"/>
      <c r="PJP536" s="135"/>
      <c r="PJQ536" s="135"/>
      <c r="PJR536" s="135"/>
      <c r="PJS536" s="135"/>
      <c r="PJT536" s="135"/>
      <c r="PJU536" s="135"/>
      <c r="PJV536" s="135"/>
      <c r="PJW536" s="135"/>
      <c r="PJX536" s="135"/>
      <c r="PJY536" s="135"/>
      <c r="PJZ536" s="135"/>
      <c r="PKA536" s="135"/>
      <c r="PKB536" s="135"/>
      <c r="PKC536" s="135"/>
      <c r="PKD536" s="135"/>
      <c r="PKE536" s="135"/>
      <c r="PKF536" s="135"/>
      <c r="PKG536" s="135"/>
      <c r="PKH536" s="135"/>
      <c r="PKI536" s="135"/>
      <c r="PKJ536" s="135"/>
      <c r="PKK536" s="135"/>
      <c r="PKL536" s="135"/>
      <c r="PKM536" s="135"/>
      <c r="PKN536" s="135"/>
      <c r="PKO536" s="135"/>
      <c r="PKP536" s="135"/>
      <c r="PKQ536" s="135"/>
      <c r="PKR536" s="135"/>
      <c r="PKS536" s="135"/>
      <c r="PKT536" s="135"/>
      <c r="PKU536" s="135"/>
      <c r="PKV536" s="135"/>
      <c r="PKW536" s="135"/>
      <c r="PKX536" s="135"/>
      <c r="PKY536" s="135"/>
      <c r="PKZ536" s="135"/>
      <c r="PLA536" s="135"/>
      <c r="PLB536" s="135"/>
      <c r="PLC536" s="135"/>
      <c r="PLD536" s="135"/>
      <c r="PLE536" s="135"/>
      <c r="PLF536" s="135"/>
      <c r="PLG536" s="135"/>
      <c r="PLH536" s="135"/>
      <c r="PLI536" s="135"/>
      <c r="PLJ536" s="135"/>
      <c r="PLK536" s="135"/>
      <c r="PLL536" s="135"/>
      <c r="PLM536" s="135"/>
      <c r="PLN536" s="135"/>
      <c r="PLO536" s="135"/>
      <c r="PLP536" s="135"/>
      <c r="PLQ536" s="135"/>
      <c r="PLR536" s="135"/>
      <c r="PLS536" s="135"/>
      <c r="PLT536" s="135"/>
      <c r="PLU536" s="135"/>
      <c r="PLV536" s="135"/>
      <c r="PLW536" s="135"/>
      <c r="PLX536" s="135"/>
      <c r="PLY536" s="135"/>
      <c r="PLZ536" s="135"/>
      <c r="PMA536" s="135"/>
      <c r="PMB536" s="135"/>
      <c r="PMC536" s="135"/>
      <c r="PMD536" s="135"/>
      <c r="PME536" s="135"/>
      <c r="PMF536" s="135"/>
      <c r="PMG536" s="135"/>
      <c r="PMH536" s="135"/>
      <c r="PMI536" s="135"/>
      <c r="PMJ536" s="135"/>
      <c r="PMK536" s="135"/>
      <c r="PML536" s="135"/>
      <c r="PMM536" s="135"/>
      <c r="PMN536" s="135"/>
      <c r="PMO536" s="135"/>
      <c r="PMP536" s="135"/>
      <c r="PMQ536" s="135"/>
      <c r="PMR536" s="135"/>
      <c r="PMS536" s="135"/>
      <c r="PMT536" s="135"/>
      <c r="PMU536" s="135"/>
      <c r="PMV536" s="135"/>
      <c r="PMW536" s="135"/>
      <c r="PMX536" s="135"/>
      <c r="PMY536" s="135"/>
      <c r="PMZ536" s="135"/>
      <c r="PNA536" s="135"/>
      <c r="PNB536" s="135"/>
      <c r="PNC536" s="135"/>
      <c r="PND536" s="135"/>
      <c r="PNE536" s="135"/>
      <c r="PNF536" s="135"/>
      <c r="PNG536" s="135"/>
      <c r="PNH536" s="135"/>
      <c r="PNI536" s="135"/>
      <c r="PNJ536" s="135"/>
      <c r="PNK536" s="135"/>
      <c r="PNL536" s="135"/>
      <c r="PNM536" s="135"/>
      <c r="PNN536" s="135"/>
      <c r="PNO536" s="135"/>
      <c r="PNP536" s="135"/>
      <c r="PNQ536" s="135"/>
      <c r="PNR536" s="135"/>
      <c r="PNS536" s="135"/>
      <c r="PNT536" s="135"/>
      <c r="PNU536" s="135"/>
      <c r="PNV536" s="135"/>
      <c r="PNW536" s="135"/>
      <c r="PNX536" s="135"/>
      <c r="PNY536" s="135"/>
      <c r="PNZ536" s="135"/>
      <c r="POA536" s="135"/>
      <c r="POB536" s="135"/>
      <c r="POC536" s="135"/>
      <c r="POD536" s="135"/>
      <c r="POE536" s="135"/>
      <c r="POF536" s="135"/>
      <c r="POG536" s="135"/>
      <c r="POH536" s="135"/>
      <c r="POI536" s="135"/>
      <c r="POJ536" s="135"/>
      <c r="POK536" s="135"/>
      <c r="POL536" s="135"/>
      <c r="POM536" s="135"/>
      <c r="PON536" s="135"/>
      <c r="POO536" s="135"/>
      <c r="POP536" s="135"/>
      <c r="POQ536" s="135"/>
      <c r="POR536" s="135"/>
      <c r="POS536" s="135"/>
      <c r="POT536" s="135"/>
      <c r="POU536" s="135"/>
      <c r="POV536" s="135"/>
      <c r="POW536" s="135"/>
      <c r="POX536" s="135"/>
      <c r="POY536" s="135"/>
      <c r="POZ536" s="135"/>
      <c r="PPA536" s="135"/>
      <c r="PPB536" s="135"/>
      <c r="PPC536" s="135"/>
      <c r="PPD536" s="135"/>
      <c r="PPE536" s="135"/>
      <c r="PPF536" s="135"/>
      <c r="PPG536" s="135"/>
      <c r="PPH536" s="135"/>
      <c r="PPI536" s="135"/>
      <c r="PPJ536" s="135"/>
      <c r="PPK536" s="135"/>
      <c r="PPL536" s="135"/>
      <c r="PPM536" s="135"/>
      <c r="PPN536" s="135"/>
      <c r="PPO536" s="135"/>
      <c r="PPP536" s="135"/>
      <c r="PPQ536" s="135"/>
      <c r="PPR536" s="135"/>
      <c r="PPS536" s="135"/>
      <c r="PPT536" s="135"/>
      <c r="PPU536" s="135"/>
      <c r="PPV536" s="135"/>
      <c r="PPW536" s="135"/>
      <c r="PPX536" s="135"/>
      <c r="PPY536" s="135"/>
      <c r="PPZ536" s="135"/>
      <c r="PQA536" s="135"/>
      <c r="PQB536" s="135"/>
      <c r="PQC536" s="135"/>
      <c r="PQD536" s="135"/>
      <c r="PQE536" s="135"/>
      <c r="PQF536" s="135"/>
      <c r="PQG536" s="135"/>
      <c r="PQH536" s="135"/>
      <c r="PQI536" s="135"/>
      <c r="PQJ536" s="135"/>
      <c r="PQK536" s="135"/>
      <c r="PQL536" s="135"/>
      <c r="PQM536" s="135"/>
      <c r="PQN536" s="135"/>
      <c r="PQO536" s="135"/>
      <c r="PQP536" s="135"/>
      <c r="PQQ536" s="135"/>
      <c r="PQR536" s="135"/>
      <c r="PQS536" s="135"/>
      <c r="PQT536" s="135"/>
      <c r="PQU536" s="135"/>
      <c r="PQV536" s="135"/>
      <c r="PQW536" s="135"/>
      <c r="PQX536" s="135"/>
      <c r="PQY536" s="135"/>
      <c r="PQZ536" s="135"/>
      <c r="PRA536" s="135"/>
      <c r="PRB536" s="135"/>
      <c r="PRC536" s="135"/>
      <c r="PRD536" s="135"/>
      <c r="PRE536" s="135"/>
      <c r="PRF536" s="135"/>
      <c r="PRG536" s="135"/>
      <c r="PRH536" s="135"/>
      <c r="PRI536" s="135"/>
      <c r="PRJ536" s="135"/>
      <c r="PRK536" s="135"/>
      <c r="PRL536" s="135"/>
      <c r="PRM536" s="135"/>
      <c r="PRN536" s="135"/>
      <c r="PRO536" s="135"/>
      <c r="PRP536" s="135"/>
      <c r="PRQ536" s="135"/>
      <c r="PRR536" s="135"/>
      <c r="PRS536" s="135"/>
      <c r="PRT536" s="135"/>
      <c r="PRU536" s="135"/>
      <c r="PRV536" s="135"/>
      <c r="PRW536" s="135"/>
      <c r="PRX536" s="135"/>
      <c r="PRY536" s="135"/>
      <c r="PRZ536" s="135"/>
      <c r="PSA536" s="135"/>
      <c r="PSB536" s="135"/>
      <c r="PSC536" s="135"/>
      <c r="PSD536" s="135"/>
      <c r="PSE536" s="135"/>
      <c r="PSF536" s="135"/>
      <c r="PSG536" s="135"/>
      <c r="PSH536" s="135"/>
      <c r="PSI536" s="135"/>
      <c r="PSJ536" s="135"/>
      <c r="PSK536" s="135"/>
      <c r="PSL536" s="135"/>
      <c r="PSM536" s="135"/>
      <c r="PSN536" s="135"/>
      <c r="PSO536" s="135"/>
      <c r="PSP536" s="135"/>
      <c r="PSQ536" s="135"/>
      <c r="PSR536" s="135"/>
      <c r="PSS536" s="135"/>
      <c r="PST536" s="135"/>
      <c r="PSU536" s="135"/>
      <c r="PSV536" s="135"/>
      <c r="PSW536" s="135"/>
      <c r="PSX536" s="135"/>
      <c r="PSY536" s="135"/>
      <c r="PSZ536" s="135"/>
      <c r="PTA536" s="135"/>
      <c r="PTB536" s="135"/>
      <c r="PTC536" s="135"/>
      <c r="PTD536" s="135"/>
      <c r="PTE536" s="135"/>
      <c r="PTF536" s="135"/>
      <c r="PTG536" s="135"/>
      <c r="PTH536" s="135"/>
      <c r="PTI536" s="135"/>
      <c r="PTJ536" s="135"/>
      <c r="PTK536" s="135"/>
      <c r="PTL536" s="135"/>
      <c r="PTM536" s="135"/>
      <c r="PTN536" s="135"/>
      <c r="PTO536" s="135"/>
      <c r="PTP536" s="135"/>
      <c r="PTQ536" s="135"/>
      <c r="PTR536" s="135"/>
      <c r="PTS536" s="135"/>
      <c r="PTT536" s="135"/>
      <c r="PTU536" s="135"/>
      <c r="PTV536" s="135"/>
      <c r="PTW536" s="135"/>
      <c r="PTX536" s="135"/>
      <c r="PTY536" s="135"/>
      <c r="PTZ536" s="135"/>
      <c r="PUA536" s="135"/>
      <c r="PUB536" s="135"/>
      <c r="PUC536" s="135"/>
      <c r="PUD536" s="135"/>
      <c r="PUE536" s="135"/>
      <c r="PUF536" s="135"/>
      <c r="PUG536" s="135"/>
      <c r="PUH536" s="135"/>
      <c r="PUI536" s="135"/>
      <c r="PUJ536" s="135"/>
      <c r="PUK536" s="135"/>
      <c r="PUL536" s="135"/>
      <c r="PUM536" s="135"/>
      <c r="PUN536" s="135"/>
      <c r="PUO536" s="135"/>
      <c r="PUP536" s="135"/>
      <c r="PUQ536" s="135"/>
      <c r="PUR536" s="135"/>
      <c r="PUS536" s="135"/>
      <c r="PUT536" s="135"/>
      <c r="PUU536" s="135"/>
      <c r="PUV536" s="135"/>
      <c r="PUW536" s="135"/>
      <c r="PUX536" s="135"/>
      <c r="PUY536" s="135"/>
      <c r="PUZ536" s="135"/>
      <c r="PVA536" s="135"/>
      <c r="PVB536" s="135"/>
      <c r="PVC536" s="135"/>
      <c r="PVD536" s="135"/>
      <c r="PVE536" s="135"/>
      <c r="PVF536" s="135"/>
      <c r="PVG536" s="135"/>
      <c r="PVH536" s="135"/>
      <c r="PVI536" s="135"/>
      <c r="PVJ536" s="135"/>
      <c r="PVK536" s="135"/>
      <c r="PVL536" s="135"/>
      <c r="PVM536" s="135"/>
      <c r="PVN536" s="135"/>
      <c r="PVO536" s="135"/>
      <c r="PVP536" s="135"/>
      <c r="PVQ536" s="135"/>
      <c r="PVR536" s="135"/>
      <c r="PVS536" s="135"/>
      <c r="PVT536" s="135"/>
      <c r="PVU536" s="135"/>
      <c r="PVV536" s="135"/>
      <c r="PVW536" s="135"/>
      <c r="PVX536" s="135"/>
      <c r="PVY536" s="135"/>
      <c r="PVZ536" s="135"/>
      <c r="PWA536" s="135"/>
      <c r="PWB536" s="135"/>
      <c r="PWC536" s="135"/>
      <c r="PWD536" s="135"/>
      <c r="PWE536" s="135"/>
      <c r="PWF536" s="135"/>
      <c r="PWG536" s="135"/>
      <c r="PWH536" s="135"/>
      <c r="PWI536" s="135"/>
      <c r="PWJ536" s="135"/>
      <c r="PWK536" s="135"/>
      <c r="PWL536" s="135"/>
      <c r="PWM536" s="135"/>
      <c r="PWN536" s="135"/>
      <c r="PWO536" s="135"/>
      <c r="PWP536" s="135"/>
      <c r="PWQ536" s="135"/>
      <c r="PWR536" s="135"/>
      <c r="PWS536" s="135"/>
      <c r="PWT536" s="135"/>
      <c r="PWU536" s="135"/>
      <c r="PWV536" s="135"/>
      <c r="PWW536" s="135"/>
      <c r="PWX536" s="135"/>
      <c r="PWY536" s="135"/>
      <c r="PWZ536" s="135"/>
      <c r="PXA536" s="135"/>
      <c r="PXB536" s="135"/>
      <c r="PXC536" s="135"/>
      <c r="PXD536" s="135"/>
      <c r="PXE536" s="135"/>
      <c r="PXF536" s="135"/>
      <c r="PXG536" s="135"/>
      <c r="PXH536" s="135"/>
      <c r="PXI536" s="135"/>
      <c r="PXJ536" s="135"/>
      <c r="PXK536" s="135"/>
      <c r="PXL536" s="135"/>
      <c r="PXM536" s="135"/>
      <c r="PXN536" s="135"/>
      <c r="PXO536" s="135"/>
      <c r="PXP536" s="135"/>
      <c r="PXQ536" s="135"/>
      <c r="PXR536" s="135"/>
      <c r="PXS536" s="135"/>
      <c r="PXT536" s="135"/>
      <c r="PXU536" s="135"/>
      <c r="PXV536" s="135"/>
      <c r="PXW536" s="135"/>
      <c r="PXX536" s="135"/>
      <c r="PXY536" s="135"/>
      <c r="PXZ536" s="135"/>
      <c r="PYA536" s="135"/>
      <c r="PYB536" s="135"/>
      <c r="PYC536" s="135"/>
      <c r="PYD536" s="135"/>
      <c r="PYE536" s="135"/>
      <c r="PYF536" s="135"/>
      <c r="PYG536" s="135"/>
      <c r="PYH536" s="135"/>
      <c r="PYI536" s="135"/>
      <c r="PYJ536" s="135"/>
      <c r="PYK536" s="135"/>
      <c r="PYL536" s="135"/>
      <c r="PYM536" s="135"/>
      <c r="PYN536" s="135"/>
      <c r="PYO536" s="135"/>
      <c r="PYP536" s="135"/>
      <c r="PYQ536" s="135"/>
      <c r="PYR536" s="135"/>
      <c r="PYS536" s="135"/>
      <c r="PYT536" s="135"/>
      <c r="PYU536" s="135"/>
      <c r="PYV536" s="135"/>
      <c r="PYW536" s="135"/>
      <c r="PYX536" s="135"/>
      <c r="PYY536" s="135"/>
      <c r="PYZ536" s="135"/>
      <c r="PZA536" s="135"/>
      <c r="PZB536" s="135"/>
      <c r="PZC536" s="135"/>
      <c r="PZD536" s="135"/>
      <c r="PZE536" s="135"/>
      <c r="PZF536" s="135"/>
      <c r="PZG536" s="135"/>
      <c r="PZH536" s="135"/>
      <c r="PZI536" s="135"/>
      <c r="PZJ536" s="135"/>
      <c r="PZK536" s="135"/>
      <c r="PZL536" s="135"/>
      <c r="PZM536" s="135"/>
      <c r="PZN536" s="135"/>
      <c r="PZO536" s="135"/>
      <c r="PZP536" s="135"/>
      <c r="PZQ536" s="135"/>
      <c r="PZR536" s="135"/>
      <c r="PZS536" s="135"/>
      <c r="PZT536" s="135"/>
      <c r="PZU536" s="135"/>
      <c r="PZV536" s="135"/>
      <c r="PZW536" s="135"/>
      <c r="PZX536" s="135"/>
      <c r="PZY536" s="135"/>
      <c r="PZZ536" s="135"/>
      <c r="QAA536" s="135"/>
      <c r="QAB536" s="135"/>
      <c r="QAC536" s="135"/>
      <c r="QAD536" s="135"/>
      <c r="QAE536" s="135"/>
      <c r="QAF536" s="135"/>
      <c r="QAG536" s="135"/>
      <c r="QAH536" s="135"/>
      <c r="QAI536" s="135"/>
      <c r="QAJ536" s="135"/>
      <c r="QAK536" s="135"/>
      <c r="QAL536" s="135"/>
      <c r="QAM536" s="135"/>
      <c r="QAN536" s="135"/>
      <c r="QAO536" s="135"/>
      <c r="QAP536" s="135"/>
      <c r="QAQ536" s="135"/>
      <c r="QAR536" s="135"/>
      <c r="QAS536" s="135"/>
      <c r="QAT536" s="135"/>
      <c r="QAU536" s="135"/>
      <c r="QAV536" s="135"/>
      <c r="QAW536" s="135"/>
      <c r="QAX536" s="135"/>
      <c r="QAY536" s="135"/>
      <c r="QAZ536" s="135"/>
      <c r="QBA536" s="135"/>
      <c r="QBB536" s="135"/>
      <c r="QBC536" s="135"/>
      <c r="QBD536" s="135"/>
      <c r="QBE536" s="135"/>
      <c r="QBF536" s="135"/>
      <c r="QBG536" s="135"/>
      <c r="QBH536" s="135"/>
      <c r="QBI536" s="135"/>
      <c r="QBJ536" s="135"/>
      <c r="QBK536" s="135"/>
      <c r="QBL536" s="135"/>
      <c r="QBM536" s="135"/>
      <c r="QBN536" s="135"/>
      <c r="QBO536" s="135"/>
      <c r="QBP536" s="135"/>
      <c r="QBQ536" s="135"/>
      <c r="QBR536" s="135"/>
      <c r="QBS536" s="135"/>
      <c r="QBT536" s="135"/>
      <c r="QBU536" s="135"/>
      <c r="QBV536" s="135"/>
      <c r="QBW536" s="135"/>
      <c r="QBX536" s="135"/>
      <c r="QBY536" s="135"/>
      <c r="QBZ536" s="135"/>
      <c r="QCA536" s="135"/>
      <c r="QCB536" s="135"/>
      <c r="QCC536" s="135"/>
      <c r="QCD536" s="135"/>
      <c r="QCE536" s="135"/>
      <c r="QCF536" s="135"/>
      <c r="QCG536" s="135"/>
      <c r="QCH536" s="135"/>
      <c r="QCI536" s="135"/>
      <c r="QCJ536" s="135"/>
      <c r="QCK536" s="135"/>
      <c r="QCL536" s="135"/>
      <c r="QCM536" s="135"/>
      <c r="QCN536" s="135"/>
      <c r="QCO536" s="135"/>
      <c r="QCP536" s="135"/>
      <c r="QCQ536" s="135"/>
      <c r="QCR536" s="135"/>
      <c r="QCS536" s="135"/>
      <c r="QCT536" s="135"/>
      <c r="QCU536" s="135"/>
      <c r="QCV536" s="135"/>
      <c r="QCW536" s="135"/>
      <c r="QCX536" s="135"/>
      <c r="QCY536" s="135"/>
      <c r="QCZ536" s="135"/>
      <c r="QDA536" s="135"/>
      <c r="QDB536" s="135"/>
      <c r="QDC536" s="135"/>
      <c r="QDD536" s="135"/>
      <c r="QDE536" s="135"/>
      <c r="QDF536" s="135"/>
      <c r="QDG536" s="135"/>
      <c r="QDH536" s="135"/>
      <c r="QDI536" s="135"/>
      <c r="QDJ536" s="135"/>
      <c r="QDK536" s="135"/>
      <c r="QDL536" s="135"/>
      <c r="QDM536" s="135"/>
      <c r="QDN536" s="135"/>
      <c r="QDO536" s="135"/>
      <c r="QDP536" s="135"/>
      <c r="QDQ536" s="135"/>
      <c r="QDR536" s="135"/>
      <c r="QDS536" s="135"/>
      <c r="QDT536" s="135"/>
      <c r="QDU536" s="135"/>
      <c r="QDV536" s="135"/>
      <c r="QDW536" s="135"/>
      <c r="QDX536" s="135"/>
      <c r="QDY536" s="135"/>
      <c r="QDZ536" s="135"/>
      <c r="QEA536" s="135"/>
      <c r="QEB536" s="135"/>
      <c r="QEC536" s="135"/>
      <c r="QED536" s="135"/>
      <c r="QEE536" s="135"/>
      <c r="QEF536" s="135"/>
      <c r="QEG536" s="135"/>
      <c r="QEH536" s="135"/>
      <c r="QEI536" s="135"/>
      <c r="QEJ536" s="135"/>
      <c r="QEK536" s="135"/>
      <c r="QEL536" s="135"/>
      <c r="QEM536" s="135"/>
      <c r="QEN536" s="135"/>
      <c r="QEO536" s="135"/>
      <c r="QEP536" s="135"/>
      <c r="QEQ536" s="135"/>
      <c r="QER536" s="135"/>
      <c r="QES536" s="135"/>
      <c r="QET536" s="135"/>
      <c r="QEU536" s="135"/>
      <c r="QEV536" s="135"/>
      <c r="QEW536" s="135"/>
      <c r="QEX536" s="135"/>
      <c r="QEY536" s="135"/>
      <c r="QEZ536" s="135"/>
      <c r="QFA536" s="135"/>
      <c r="QFB536" s="135"/>
      <c r="QFC536" s="135"/>
      <c r="QFD536" s="135"/>
      <c r="QFE536" s="135"/>
      <c r="QFF536" s="135"/>
      <c r="QFG536" s="135"/>
      <c r="QFH536" s="135"/>
      <c r="QFI536" s="135"/>
      <c r="QFJ536" s="135"/>
      <c r="QFK536" s="135"/>
      <c r="QFL536" s="135"/>
      <c r="QFM536" s="135"/>
      <c r="QFN536" s="135"/>
      <c r="QFO536" s="135"/>
      <c r="QFP536" s="135"/>
      <c r="QFQ536" s="135"/>
      <c r="QFR536" s="135"/>
      <c r="QFS536" s="135"/>
      <c r="QFT536" s="135"/>
      <c r="QFU536" s="135"/>
      <c r="QFV536" s="135"/>
      <c r="QFW536" s="135"/>
      <c r="QFX536" s="135"/>
      <c r="QFY536" s="135"/>
      <c r="QFZ536" s="135"/>
      <c r="QGA536" s="135"/>
      <c r="QGB536" s="135"/>
      <c r="QGC536" s="135"/>
      <c r="QGD536" s="135"/>
      <c r="QGE536" s="135"/>
      <c r="QGF536" s="135"/>
      <c r="QGG536" s="135"/>
      <c r="QGH536" s="135"/>
      <c r="QGI536" s="135"/>
      <c r="QGJ536" s="135"/>
      <c r="QGK536" s="135"/>
      <c r="QGL536" s="135"/>
      <c r="QGM536" s="135"/>
      <c r="QGN536" s="135"/>
      <c r="QGO536" s="135"/>
      <c r="QGP536" s="135"/>
      <c r="QGQ536" s="135"/>
      <c r="QGR536" s="135"/>
      <c r="QGS536" s="135"/>
      <c r="QGT536" s="135"/>
      <c r="QGU536" s="135"/>
      <c r="QGV536" s="135"/>
      <c r="QGW536" s="135"/>
      <c r="QGX536" s="135"/>
      <c r="QGY536" s="135"/>
      <c r="QGZ536" s="135"/>
      <c r="QHA536" s="135"/>
      <c r="QHB536" s="135"/>
      <c r="QHC536" s="135"/>
      <c r="QHD536" s="135"/>
      <c r="QHE536" s="135"/>
      <c r="QHF536" s="135"/>
      <c r="QHG536" s="135"/>
      <c r="QHH536" s="135"/>
      <c r="QHI536" s="135"/>
      <c r="QHJ536" s="135"/>
      <c r="QHK536" s="135"/>
      <c r="QHL536" s="135"/>
      <c r="QHM536" s="135"/>
      <c r="QHN536" s="135"/>
      <c r="QHO536" s="135"/>
      <c r="QHP536" s="135"/>
      <c r="QHQ536" s="135"/>
      <c r="QHR536" s="135"/>
      <c r="QHS536" s="135"/>
      <c r="QHT536" s="135"/>
      <c r="QHU536" s="135"/>
      <c r="QHV536" s="135"/>
      <c r="QHW536" s="135"/>
      <c r="QHX536" s="135"/>
      <c r="QHY536" s="135"/>
      <c r="QHZ536" s="135"/>
      <c r="QIA536" s="135"/>
      <c r="QIB536" s="135"/>
      <c r="QIC536" s="135"/>
      <c r="QID536" s="135"/>
      <c r="QIE536" s="135"/>
      <c r="QIF536" s="135"/>
      <c r="QIG536" s="135"/>
      <c r="QIH536" s="135"/>
      <c r="QII536" s="135"/>
      <c r="QIJ536" s="135"/>
      <c r="QIK536" s="135"/>
      <c r="QIL536" s="135"/>
      <c r="QIM536" s="135"/>
      <c r="QIN536" s="135"/>
      <c r="QIO536" s="135"/>
      <c r="QIP536" s="135"/>
      <c r="QIQ536" s="135"/>
      <c r="QIR536" s="135"/>
      <c r="QIS536" s="135"/>
      <c r="QIT536" s="135"/>
      <c r="QIU536" s="135"/>
      <c r="QIV536" s="135"/>
      <c r="QIW536" s="135"/>
      <c r="QIX536" s="135"/>
      <c r="QIY536" s="135"/>
      <c r="QIZ536" s="135"/>
      <c r="QJA536" s="135"/>
      <c r="QJB536" s="135"/>
      <c r="QJC536" s="135"/>
      <c r="QJD536" s="135"/>
      <c r="QJE536" s="135"/>
      <c r="QJF536" s="135"/>
      <c r="QJG536" s="135"/>
      <c r="QJH536" s="135"/>
      <c r="QJI536" s="135"/>
      <c r="QJJ536" s="135"/>
      <c r="QJK536" s="135"/>
      <c r="QJL536" s="135"/>
      <c r="QJM536" s="135"/>
      <c r="QJN536" s="135"/>
      <c r="QJO536" s="135"/>
      <c r="QJP536" s="135"/>
      <c r="QJQ536" s="135"/>
      <c r="QJR536" s="135"/>
      <c r="QJS536" s="135"/>
      <c r="QJT536" s="135"/>
      <c r="QJU536" s="135"/>
      <c r="QJV536" s="135"/>
      <c r="QJW536" s="135"/>
      <c r="QJX536" s="135"/>
      <c r="QJY536" s="135"/>
      <c r="QJZ536" s="135"/>
      <c r="QKA536" s="135"/>
      <c r="QKB536" s="135"/>
      <c r="QKC536" s="135"/>
      <c r="QKD536" s="135"/>
      <c r="QKE536" s="135"/>
      <c r="QKF536" s="135"/>
      <c r="QKG536" s="135"/>
      <c r="QKH536" s="135"/>
      <c r="QKI536" s="135"/>
      <c r="QKJ536" s="135"/>
      <c r="QKK536" s="135"/>
      <c r="QKL536" s="135"/>
      <c r="QKM536" s="135"/>
      <c r="QKN536" s="135"/>
      <c r="QKO536" s="135"/>
      <c r="QKP536" s="135"/>
      <c r="QKQ536" s="135"/>
      <c r="QKR536" s="135"/>
      <c r="QKS536" s="135"/>
      <c r="QKT536" s="135"/>
      <c r="QKU536" s="135"/>
      <c r="QKV536" s="135"/>
      <c r="QKW536" s="135"/>
      <c r="QKX536" s="135"/>
      <c r="QKY536" s="135"/>
      <c r="QKZ536" s="135"/>
      <c r="QLA536" s="135"/>
      <c r="QLB536" s="135"/>
      <c r="QLC536" s="135"/>
      <c r="QLD536" s="135"/>
      <c r="QLE536" s="135"/>
      <c r="QLF536" s="135"/>
      <c r="QLG536" s="135"/>
      <c r="QLH536" s="135"/>
      <c r="QLI536" s="135"/>
      <c r="QLJ536" s="135"/>
      <c r="QLK536" s="135"/>
      <c r="QLL536" s="135"/>
      <c r="QLM536" s="135"/>
      <c r="QLN536" s="135"/>
      <c r="QLO536" s="135"/>
      <c r="QLP536" s="135"/>
      <c r="QLQ536" s="135"/>
      <c r="QLR536" s="135"/>
      <c r="QLS536" s="135"/>
      <c r="QLT536" s="135"/>
      <c r="QLU536" s="135"/>
      <c r="QLV536" s="135"/>
      <c r="QLW536" s="135"/>
      <c r="QLX536" s="135"/>
      <c r="QLY536" s="135"/>
      <c r="QLZ536" s="135"/>
      <c r="QMA536" s="135"/>
      <c r="QMB536" s="135"/>
      <c r="QMC536" s="135"/>
      <c r="QMD536" s="135"/>
      <c r="QME536" s="135"/>
      <c r="QMF536" s="135"/>
      <c r="QMG536" s="135"/>
      <c r="QMH536" s="135"/>
      <c r="QMI536" s="135"/>
      <c r="QMJ536" s="135"/>
      <c r="QMK536" s="135"/>
      <c r="QML536" s="135"/>
      <c r="QMM536" s="135"/>
      <c r="QMN536" s="135"/>
      <c r="QMO536" s="135"/>
      <c r="QMP536" s="135"/>
      <c r="QMQ536" s="135"/>
      <c r="QMR536" s="135"/>
      <c r="QMS536" s="135"/>
      <c r="QMT536" s="135"/>
      <c r="QMU536" s="135"/>
      <c r="QMV536" s="135"/>
      <c r="QMW536" s="135"/>
      <c r="QMX536" s="135"/>
      <c r="QMY536" s="135"/>
      <c r="QMZ536" s="135"/>
      <c r="QNA536" s="135"/>
      <c r="QNB536" s="135"/>
      <c r="QNC536" s="135"/>
      <c r="QND536" s="135"/>
      <c r="QNE536" s="135"/>
      <c r="QNF536" s="135"/>
      <c r="QNG536" s="135"/>
      <c r="QNH536" s="135"/>
      <c r="QNI536" s="135"/>
      <c r="QNJ536" s="135"/>
      <c r="QNK536" s="135"/>
      <c r="QNL536" s="135"/>
      <c r="QNM536" s="135"/>
      <c r="QNN536" s="135"/>
      <c r="QNO536" s="135"/>
      <c r="QNP536" s="135"/>
      <c r="QNQ536" s="135"/>
      <c r="QNR536" s="135"/>
      <c r="QNS536" s="135"/>
      <c r="QNT536" s="135"/>
      <c r="QNU536" s="135"/>
      <c r="QNV536" s="135"/>
      <c r="QNW536" s="135"/>
      <c r="QNX536" s="135"/>
      <c r="QNY536" s="135"/>
      <c r="QNZ536" s="135"/>
      <c r="QOA536" s="135"/>
      <c r="QOB536" s="135"/>
      <c r="QOC536" s="135"/>
      <c r="QOD536" s="135"/>
      <c r="QOE536" s="135"/>
      <c r="QOF536" s="135"/>
      <c r="QOG536" s="135"/>
      <c r="QOH536" s="135"/>
      <c r="QOI536" s="135"/>
      <c r="QOJ536" s="135"/>
      <c r="QOK536" s="135"/>
      <c r="QOL536" s="135"/>
      <c r="QOM536" s="135"/>
      <c r="QON536" s="135"/>
      <c r="QOO536" s="135"/>
      <c r="QOP536" s="135"/>
      <c r="QOQ536" s="135"/>
      <c r="QOR536" s="135"/>
      <c r="QOS536" s="135"/>
      <c r="QOT536" s="135"/>
      <c r="QOU536" s="135"/>
      <c r="QOV536" s="135"/>
      <c r="QOW536" s="135"/>
      <c r="QOX536" s="135"/>
      <c r="QOY536" s="135"/>
      <c r="QOZ536" s="135"/>
      <c r="QPA536" s="135"/>
      <c r="QPB536" s="135"/>
      <c r="QPC536" s="135"/>
      <c r="QPD536" s="135"/>
      <c r="QPE536" s="135"/>
      <c r="QPF536" s="135"/>
      <c r="QPG536" s="135"/>
      <c r="QPH536" s="135"/>
      <c r="QPI536" s="135"/>
      <c r="QPJ536" s="135"/>
      <c r="QPK536" s="135"/>
      <c r="QPL536" s="135"/>
      <c r="QPM536" s="135"/>
      <c r="QPN536" s="135"/>
      <c r="QPO536" s="135"/>
      <c r="QPP536" s="135"/>
      <c r="QPQ536" s="135"/>
      <c r="QPR536" s="135"/>
      <c r="QPS536" s="135"/>
      <c r="QPT536" s="135"/>
      <c r="QPU536" s="135"/>
      <c r="QPV536" s="135"/>
      <c r="QPW536" s="135"/>
      <c r="QPX536" s="135"/>
      <c r="QPY536" s="135"/>
      <c r="QPZ536" s="135"/>
      <c r="QQA536" s="135"/>
      <c r="QQB536" s="135"/>
      <c r="QQC536" s="135"/>
      <c r="QQD536" s="135"/>
      <c r="QQE536" s="135"/>
      <c r="QQF536" s="135"/>
      <c r="QQG536" s="135"/>
      <c r="QQH536" s="135"/>
      <c r="QQI536" s="135"/>
      <c r="QQJ536" s="135"/>
      <c r="QQK536" s="135"/>
      <c r="QQL536" s="135"/>
      <c r="QQM536" s="135"/>
      <c r="QQN536" s="135"/>
      <c r="QQO536" s="135"/>
      <c r="QQP536" s="135"/>
      <c r="QQQ536" s="135"/>
      <c r="QQR536" s="135"/>
      <c r="QQS536" s="135"/>
      <c r="QQT536" s="135"/>
      <c r="QQU536" s="135"/>
      <c r="QQV536" s="135"/>
      <c r="QQW536" s="135"/>
      <c r="QQX536" s="135"/>
      <c r="QQY536" s="135"/>
      <c r="QQZ536" s="135"/>
      <c r="QRA536" s="135"/>
      <c r="QRB536" s="135"/>
      <c r="QRC536" s="135"/>
      <c r="QRD536" s="135"/>
      <c r="QRE536" s="135"/>
      <c r="QRF536" s="135"/>
      <c r="QRG536" s="135"/>
      <c r="QRH536" s="135"/>
      <c r="QRI536" s="135"/>
      <c r="QRJ536" s="135"/>
      <c r="QRK536" s="135"/>
      <c r="QRL536" s="135"/>
      <c r="QRM536" s="135"/>
      <c r="QRN536" s="135"/>
      <c r="QRO536" s="135"/>
      <c r="QRP536" s="135"/>
      <c r="QRQ536" s="135"/>
      <c r="QRR536" s="135"/>
      <c r="QRS536" s="135"/>
      <c r="QRT536" s="135"/>
      <c r="QRU536" s="135"/>
      <c r="QRV536" s="135"/>
      <c r="QRW536" s="135"/>
      <c r="QRX536" s="135"/>
      <c r="QRY536" s="135"/>
      <c r="QRZ536" s="135"/>
      <c r="QSA536" s="135"/>
      <c r="QSB536" s="135"/>
      <c r="QSC536" s="135"/>
      <c r="QSD536" s="135"/>
      <c r="QSE536" s="135"/>
      <c r="QSF536" s="135"/>
      <c r="QSG536" s="135"/>
      <c r="QSH536" s="135"/>
      <c r="QSI536" s="135"/>
      <c r="QSJ536" s="135"/>
      <c r="QSK536" s="135"/>
      <c r="QSL536" s="135"/>
      <c r="QSM536" s="135"/>
      <c r="QSN536" s="135"/>
      <c r="QSO536" s="135"/>
      <c r="QSP536" s="135"/>
      <c r="QSQ536" s="135"/>
      <c r="QSR536" s="135"/>
      <c r="QSS536" s="135"/>
      <c r="QST536" s="135"/>
      <c r="QSU536" s="135"/>
      <c r="QSV536" s="135"/>
      <c r="QSW536" s="135"/>
      <c r="QSX536" s="135"/>
      <c r="QSY536" s="135"/>
      <c r="QSZ536" s="135"/>
      <c r="QTA536" s="135"/>
      <c r="QTB536" s="135"/>
      <c r="QTC536" s="135"/>
      <c r="QTD536" s="135"/>
      <c r="QTE536" s="135"/>
      <c r="QTF536" s="135"/>
      <c r="QTG536" s="135"/>
      <c r="QTH536" s="135"/>
      <c r="QTI536" s="135"/>
      <c r="QTJ536" s="135"/>
      <c r="QTK536" s="135"/>
      <c r="QTL536" s="135"/>
      <c r="QTM536" s="135"/>
      <c r="QTN536" s="135"/>
      <c r="QTO536" s="135"/>
      <c r="QTP536" s="135"/>
      <c r="QTQ536" s="135"/>
      <c r="QTR536" s="135"/>
      <c r="QTS536" s="135"/>
      <c r="QTT536" s="135"/>
      <c r="QTU536" s="135"/>
      <c r="QTV536" s="135"/>
      <c r="QTW536" s="135"/>
      <c r="QTX536" s="135"/>
      <c r="QTY536" s="135"/>
      <c r="QTZ536" s="135"/>
      <c r="QUA536" s="135"/>
      <c r="QUB536" s="135"/>
      <c r="QUC536" s="135"/>
      <c r="QUD536" s="135"/>
      <c r="QUE536" s="135"/>
      <c r="QUF536" s="135"/>
      <c r="QUG536" s="135"/>
      <c r="QUH536" s="135"/>
      <c r="QUI536" s="135"/>
      <c r="QUJ536" s="135"/>
      <c r="QUK536" s="135"/>
      <c r="QUL536" s="135"/>
      <c r="QUM536" s="135"/>
      <c r="QUN536" s="135"/>
      <c r="QUO536" s="135"/>
      <c r="QUP536" s="135"/>
      <c r="QUQ536" s="135"/>
      <c r="QUR536" s="135"/>
      <c r="QUS536" s="135"/>
      <c r="QUT536" s="135"/>
      <c r="QUU536" s="135"/>
      <c r="QUV536" s="135"/>
      <c r="QUW536" s="135"/>
      <c r="QUX536" s="135"/>
      <c r="QUY536" s="135"/>
      <c r="QUZ536" s="135"/>
      <c r="QVA536" s="135"/>
      <c r="QVB536" s="135"/>
      <c r="QVC536" s="135"/>
      <c r="QVD536" s="135"/>
      <c r="QVE536" s="135"/>
      <c r="QVF536" s="135"/>
      <c r="QVG536" s="135"/>
      <c r="QVH536" s="135"/>
      <c r="QVI536" s="135"/>
      <c r="QVJ536" s="135"/>
      <c r="QVK536" s="135"/>
      <c r="QVL536" s="135"/>
      <c r="QVM536" s="135"/>
      <c r="QVN536" s="135"/>
      <c r="QVO536" s="135"/>
      <c r="QVP536" s="135"/>
      <c r="QVQ536" s="135"/>
      <c r="QVR536" s="135"/>
      <c r="QVS536" s="135"/>
      <c r="QVT536" s="135"/>
      <c r="QVU536" s="135"/>
      <c r="QVV536" s="135"/>
      <c r="QVW536" s="135"/>
      <c r="QVX536" s="135"/>
      <c r="QVY536" s="135"/>
      <c r="QVZ536" s="135"/>
      <c r="QWA536" s="135"/>
      <c r="QWB536" s="135"/>
      <c r="QWC536" s="135"/>
      <c r="QWD536" s="135"/>
      <c r="QWE536" s="135"/>
      <c r="QWF536" s="135"/>
      <c r="QWG536" s="135"/>
      <c r="QWH536" s="135"/>
      <c r="QWI536" s="135"/>
      <c r="QWJ536" s="135"/>
      <c r="QWK536" s="135"/>
      <c r="QWL536" s="135"/>
      <c r="QWM536" s="135"/>
      <c r="QWN536" s="135"/>
      <c r="QWO536" s="135"/>
      <c r="QWP536" s="135"/>
      <c r="QWQ536" s="135"/>
      <c r="QWR536" s="135"/>
      <c r="QWS536" s="135"/>
      <c r="QWT536" s="135"/>
      <c r="QWU536" s="135"/>
      <c r="QWV536" s="135"/>
      <c r="QWW536" s="135"/>
      <c r="QWX536" s="135"/>
      <c r="QWY536" s="135"/>
      <c r="QWZ536" s="135"/>
      <c r="QXA536" s="135"/>
      <c r="QXB536" s="135"/>
      <c r="QXC536" s="135"/>
      <c r="QXD536" s="135"/>
      <c r="QXE536" s="135"/>
      <c r="QXF536" s="135"/>
      <c r="QXG536" s="135"/>
      <c r="QXH536" s="135"/>
      <c r="QXI536" s="135"/>
      <c r="QXJ536" s="135"/>
      <c r="QXK536" s="135"/>
      <c r="QXL536" s="135"/>
      <c r="QXM536" s="135"/>
      <c r="QXN536" s="135"/>
      <c r="QXO536" s="135"/>
      <c r="QXP536" s="135"/>
      <c r="QXQ536" s="135"/>
      <c r="QXR536" s="135"/>
      <c r="QXS536" s="135"/>
      <c r="QXT536" s="135"/>
      <c r="QXU536" s="135"/>
      <c r="QXV536" s="135"/>
      <c r="QXW536" s="135"/>
      <c r="QXX536" s="135"/>
      <c r="QXY536" s="135"/>
      <c r="QXZ536" s="135"/>
      <c r="QYA536" s="135"/>
      <c r="QYB536" s="135"/>
      <c r="QYC536" s="135"/>
      <c r="QYD536" s="135"/>
      <c r="QYE536" s="135"/>
      <c r="QYF536" s="135"/>
      <c r="QYG536" s="135"/>
      <c r="QYH536" s="135"/>
      <c r="QYI536" s="135"/>
      <c r="QYJ536" s="135"/>
      <c r="QYK536" s="135"/>
      <c r="QYL536" s="135"/>
      <c r="QYM536" s="135"/>
      <c r="QYN536" s="135"/>
      <c r="QYO536" s="135"/>
      <c r="QYP536" s="135"/>
      <c r="QYQ536" s="135"/>
      <c r="QYR536" s="135"/>
      <c r="QYS536" s="135"/>
      <c r="QYT536" s="135"/>
      <c r="QYU536" s="135"/>
      <c r="QYV536" s="135"/>
      <c r="QYW536" s="135"/>
      <c r="QYX536" s="135"/>
      <c r="QYY536" s="135"/>
      <c r="QYZ536" s="135"/>
      <c r="QZA536" s="135"/>
      <c r="QZB536" s="135"/>
      <c r="QZC536" s="135"/>
      <c r="QZD536" s="135"/>
      <c r="QZE536" s="135"/>
      <c r="QZF536" s="135"/>
      <c r="QZG536" s="135"/>
      <c r="QZH536" s="135"/>
      <c r="QZI536" s="135"/>
      <c r="QZJ536" s="135"/>
      <c r="QZK536" s="135"/>
      <c r="QZL536" s="135"/>
      <c r="QZM536" s="135"/>
      <c r="QZN536" s="135"/>
      <c r="QZO536" s="135"/>
      <c r="QZP536" s="135"/>
      <c r="QZQ536" s="135"/>
      <c r="QZR536" s="135"/>
      <c r="QZS536" s="135"/>
      <c r="QZT536" s="135"/>
      <c r="QZU536" s="135"/>
      <c r="QZV536" s="135"/>
      <c r="QZW536" s="135"/>
      <c r="QZX536" s="135"/>
      <c r="QZY536" s="135"/>
      <c r="QZZ536" s="135"/>
      <c r="RAA536" s="135"/>
      <c r="RAB536" s="135"/>
      <c r="RAC536" s="135"/>
      <c r="RAD536" s="135"/>
      <c r="RAE536" s="135"/>
      <c r="RAF536" s="135"/>
      <c r="RAG536" s="135"/>
      <c r="RAH536" s="135"/>
      <c r="RAI536" s="135"/>
      <c r="RAJ536" s="135"/>
      <c r="RAK536" s="135"/>
      <c r="RAL536" s="135"/>
      <c r="RAM536" s="135"/>
      <c r="RAN536" s="135"/>
      <c r="RAO536" s="135"/>
      <c r="RAP536" s="135"/>
      <c r="RAQ536" s="135"/>
      <c r="RAR536" s="135"/>
      <c r="RAS536" s="135"/>
      <c r="RAT536" s="135"/>
      <c r="RAU536" s="135"/>
      <c r="RAV536" s="135"/>
      <c r="RAW536" s="135"/>
      <c r="RAX536" s="135"/>
      <c r="RAY536" s="135"/>
      <c r="RAZ536" s="135"/>
      <c r="RBA536" s="135"/>
      <c r="RBB536" s="135"/>
      <c r="RBC536" s="135"/>
      <c r="RBD536" s="135"/>
      <c r="RBE536" s="135"/>
      <c r="RBF536" s="135"/>
      <c r="RBG536" s="135"/>
      <c r="RBH536" s="135"/>
      <c r="RBI536" s="135"/>
      <c r="RBJ536" s="135"/>
      <c r="RBK536" s="135"/>
      <c r="RBL536" s="135"/>
      <c r="RBM536" s="135"/>
      <c r="RBN536" s="135"/>
      <c r="RBO536" s="135"/>
      <c r="RBP536" s="135"/>
      <c r="RBQ536" s="135"/>
      <c r="RBR536" s="135"/>
      <c r="RBS536" s="135"/>
      <c r="RBT536" s="135"/>
      <c r="RBU536" s="135"/>
      <c r="RBV536" s="135"/>
      <c r="RBW536" s="135"/>
      <c r="RBX536" s="135"/>
      <c r="RBY536" s="135"/>
      <c r="RBZ536" s="135"/>
      <c r="RCA536" s="135"/>
      <c r="RCB536" s="135"/>
      <c r="RCC536" s="135"/>
      <c r="RCD536" s="135"/>
      <c r="RCE536" s="135"/>
      <c r="RCF536" s="135"/>
      <c r="RCG536" s="135"/>
      <c r="RCH536" s="135"/>
      <c r="RCI536" s="135"/>
      <c r="RCJ536" s="135"/>
      <c r="RCK536" s="135"/>
      <c r="RCL536" s="135"/>
      <c r="RCM536" s="135"/>
      <c r="RCN536" s="135"/>
      <c r="RCO536" s="135"/>
      <c r="RCP536" s="135"/>
      <c r="RCQ536" s="135"/>
      <c r="RCR536" s="135"/>
      <c r="RCS536" s="135"/>
      <c r="RCT536" s="135"/>
      <c r="RCU536" s="135"/>
      <c r="RCV536" s="135"/>
      <c r="RCW536" s="135"/>
      <c r="RCX536" s="135"/>
      <c r="RCY536" s="135"/>
      <c r="RCZ536" s="135"/>
      <c r="RDA536" s="135"/>
      <c r="RDB536" s="135"/>
      <c r="RDC536" s="135"/>
      <c r="RDD536" s="135"/>
      <c r="RDE536" s="135"/>
      <c r="RDF536" s="135"/>
      <c r="RDG536" s="135"/>
      <c r="RDH536" s="135"/>
      <c r="RDI536" s="135"/>
      <c r="RDJ536" s="135"/>
      <c r="RDK536" s="135"/>
      <c r="RDL536" s="135"/>
      <c r="RDM536" s="135"/>
      <c r="RDN536" s="135"/>
      <c r="RDO536" s="135"/>
      <c r="RDP536" s="135"/>
      <c r="RDQ536" s="135"/>
      <c r="RDR536" s="135"/>
      <c r="RDS536" s="135"/>
      <c r="RDT536" s="135"/>
      <c r="RDU536" s="135"/>
      <c r="RDV536" s="135"/>
      <c r="RDW536" s="135"/>
      <c r="RDX536" s="135"/>
      <c r="RDY536" s="135"/>
      <c r="RDZ536" s="135"/>
      <c r="REA536" s="135"/>
      <c r="REB536" s="135"/>
      <c r="REC536" s="135"/>
      <c r="RED536" s="135"/>
      <c r="REE536" s="135"/>
      <c r="REF536" s="135"/>
      <c r="REG536" s="135"/>
      <c r="REH536" s="135"/>
      <c r="REI536" s="135"/>
      <c r="REJ536" s="135"/>
      <c r="REK536" s="135"/>
      <c r="REL536" s="135"/>
      <c r="REM536" s="135"/>
      <c r="REN536" s="135"/>
      <c r="REO536" s="135"/>
      <c r="REP536" s="135"/>
      <c r="REQ536" s="135"/>
      <c r="RER536" s="135"/>
      <c r="RES536" s="135"/>
      <c r="RET536" s="135"/>
      <c r="REU536" s="135"/>
      <c r="REV536" s="135"/>
      <c r="REW536" s="135"/>
      <c r="REX536" s="135"/>
      <c r="REY536" s="135"/>
      <c r="REZ536" s="135"/>
      <c r="RFA536" s="135"/>
      <c r="RFB536" s="135"/>
      <c r="RFC536" s="135"/>
      <c r="RFD536" s="135"/>
      <c r="RFE536" s="135"/>
      <c r="RFF536" s="135"/>
      <c r="RFG536" s="135"/>
      <c r="RFH536" s="135"/>
      <c r="RFI536" s="135"/>
      <c r="RFJ536" s="135"/>
      <c r="RFK536" s="135"/>
      <c r="RFL536" s="135"/>
      <c r="RFM536" s="135"/>
      <c r="RFN536" s="135"/>
      <c r="RFO536" s="135"/>
      <c r="RFP536" s="135"/>
      <c r="RFQ536" s="135"/>
      <c r="RFR536" s="135"/>
      <c r="RFS536" s="135"/>
      <c r="RFT536" s="135"/>
      <c r="RFU536" s="135"/>
      <c r="RFV536" s="135"/>
      <c r="RFW536" s="135"/>
      <c r="RFX536" s="135"/>
      <c r="RFY536" s="135"/>
      <c r="RFZ536" s="135"/>
      <c r="RGA536" s="135"/>
      <c r="RGB536" s="135"/>
      <c r="RGC536" s="135"/>
      <c r="RGD536" s="135"/>
      <c r="RGE536" s="135"/>
      <c r="RGF536" s="135"/>
      <c r="RGG536" s="135"/>
      <c r="RGH536" s="135"/>
      <c r="RGI536" s="135"/>
      <c r="RGJ536" s="135"/>
      <c r="RGK536" s="135"/>
      <c r="RGL536" s="135"/>
      <c r="RGM536" s="135"/>
      <c r="RGN536" s="135"/>
      <c r="RGO536" s="135"/>
      <c r="RGP536" s="135"/>
      <c r="RGQ536" s="135"/>
      <c r="RGR536" s="135"/>
      <c r="RGS536" s="135"/>
      <c r="RGT536" s="135"/>
      <c r="RGU536" s="135"/>
      <c r="RGV536" s="135"/>
      <c r="RGW536" s="135"/>
      <c r="RGX536" s="135"/>
      <c r="RGY536" s="135"/>
      <c r="RGZ536" s="135"/>
      <c r="RHA536" s="135"/>
      <c r="RHB536" s="135"/>
      <c r="RHC536" s="135"/>
      <c r="RHD536" s="135"/>
      <c r="RHE536" s="135"/>
      <c r="RHF536" s="135"/>
      <c r="RHG536" s="135"/>
      <c r="RHH536" s="135"/>
      <c r="RHI536" s="135"/>
      <c r="RHJ536" s="135"/>
      <c r="RHK536" s="135"/>
      <c r="RHL536" s="135"/>
      <c r="RHM536" s="135"/>
      <c r="RHN536" s="135"/>
      <c r="RHO536" s="135"/>
      <c r="RHP536" s="135"/>
      <c r="RHQ536" s="135"/>
      <c r="RHR536" s="135"/>
      <c r="RHS536" s="135"/>
      <c r="RHT536" s="135"/>
      <c r="RHU536" s="135"/>
      <c r="RHV536" s="135"/>
      <c r="RHW536" s="135"/>
      <c r="RHX536" s="135"/>
      <c r="RHY536" s="135"/>
      <c r="RHZ536" s="135"/>
      <c r="RIA536" s="135"/>
      <c r="RIB536" s="135"/>
      <c r="RIC536" s="135"/>
      <c r="RID536" s="135"/>
      <c r="RIE536" s="135"/>
      <c r="RIF536" s="135"/>
      <c r="RIG536" s="135"/>
      <c r="RIH536" s="135"/>
      <c r="RII536" s="135"/>
      <c r="RIJ536" s="135"/>
      <c r="RIK536" s="135"/>
      <c r="RIL536" s="135"/>
      <c r="RIM536" s="135"/>
      <c r="RIN536" s="135"/>
      <c r="RIO536" s="135"/>
      <c r="RIP536" s="135"/>
      <c r="RIQ536" s="135"/>
      <c r="RIR536" s="135"/>
      <c r="RIS536" s="135"/>
      <c r="RIT536" s="135"/>
      <c r="RIU536" s="135"/>
      <c r="RIV536" s="135"/>
      <c r="RIW536" s="135"/>
      <c r="RIX536" s="135"/>
      <c r="RIY536" s="135"/>
      <c r="RIZ536" s="135"/>
      <c r="RJA536" s="135"/>
      <c r="RJB536" s="135"/>
      <c r="RJC536" s="135"/>
      <c r="RJD536" s="135"/>
      <c r="RJE536" s="135"/>
      <c r="RJF536" s="135"/>
      <c r="RJG536" s="135"/>
      <c r="RJH536" s="135"/>
      <c r="RJI536" s="135"/>
      <c r="RJJ536" s="135"/>
      <c r="RJK536" s="135"/>
      <c r="RJL536" s="135"/>
      <c r="RJM536" s="135"/>
      <c r="RJN536" s="135"/>
      <c r="RJO536" s="135"/>
      <c r="RJP536" s="135"/>
      <c r="RJQ536" s="135"/>
      <c r="RJR536" s="135"/>
      <c r="RJS536" s="135"/>
      <c r="RJT536" s="135"/>
      <c r="RJU536" s="135"/>
      <c r="RJV536" s="135"/>
      <c r="RJW536" s="135"/>
      <c r="RJX536" s="135"/>
      <c r="RJY536" s="135"/>
      <c r="RJZ536" s="135"/>
      <c r="RKA536" s="135"/>
      <c r="RKB536" s="135"/>
      <c r="RKC536" s="135"/>
      <c r="RKD536" s="135"/>
      <c r="RKE536" s="135"/>
      <c r="RKF536" s="135"/>
      <c r="RKG536" s="135"/>
      <c r="RKH536" s="135"/>
      <c r="RKI536" s="135"/>
      <c r="RKJ536" s="135"/>
      <c r="RKK536" s="135"/>
      <c r="RKL536" s="135"/>
      <c r="RKM536" s="135"/>
      <c r="RKN536" s="135"/>
      <c r="RKO536" s="135"/>
      <c r="RKP536" s="135"/>
      <c r="RKQ536" s="135"/>
      <c r="RKR536" s="135"/>
      <c r="RKS536" s="135"/>
      <c r="RKT536" s="135"/>
      <c r="RKU536" s="135"/>
      <c r="RKV536" s="135"/>
      <c r="RKW536" s="135"/>
      <c r="RKX536" s="135"/>
      <c r="RKY536" s="135"/>
      <c r="RKZ536" s="135"/>
      <c r="RLA536" s="135"/>
      <c r="RLB536" s="135"/>
      <c r="RLC536" s="135"/>
      <c r="RLD536" s="135"/>
      <c r="RLE536" s="135"/>
      <c r="RLF536" s="135"/>
      <c r="RLG536" s="135"/>
      <c r="RLH536" s="135"/>
      <c r="RLI536" s="135"/>
      <c r="RLJ536" s="135"/>
      <c r="RLK536" s="135"/>
      <c r="RLL536" s="135"/>
      <c r="RLM536" s="135"/>
      <c r="RLN536" s="135"/>
      <c r="RLO536" s="135"/>
      <c r="RLP536" s="135"/>
      <c r="RLQ536" s="135"/>
      <c r="RLR536" s="135"/>
      <c r="RLS536" s="135"/>
      <c r="RLT536" s="135"/>
      <c r="RLU536" s="135"/>
      <c r="RLV536" s="135"/>
      <c r="RLW536" s="135"/>
      <c r="RLX536" s="135"/>
      <c r="RLY536" s="135"/>
      <c r="RLZ536" s="135"/>
      <c r="RMA536" s="135"/>
      <c r="RMB536" s="135"/>
      <c r="RMC536" s="135"/>
      <c r="RMD536" s="135"/>
      <c r="RME536" s="135"/>
      <c r="RMF536" s="135"/>
      <c r="RMG536" s="135"/>
      <c r="RMH536" s="135"/>
      <c r="RMI536" s="135"/>
      <c r="RMJ536" s="135"/>
      <c r="RMK536" s="135"/>
      <c r="RML536" s="135"/>
      <c r="RMM536" s="135"/>
      <c r="RMN536" s="135"/>
      <c r="RMO536" s="135"/>
      <c r="RMP536" s="135"/>
      <c r="RMQ536" s="135"/>
      <c r="RMR536" s="135"/>
      <c r="RMS536" s="135"/>
      <c r="RMT536" s="135"/>
      <c r="RMU536" s="135"/>
      <c r="RMV536" s="135"/>
      <c r="RMW536" s="135"/>
      <c r="RMX536" s="135"/>
      <c r="RMY536" s="135"/>
      <c r="RMZ536" s="135"/>
      <c r="RNA536" s="135"/>
      <c r="RNB536" s="135"/>
      <c r="RNC536" s="135"/>
      <c r="RND536" s="135"/>
      <c r="RNE536" s="135"/>
      <c r="RNF536" s="135"/>
      <c r="RNG536" s="135"/>
      <c r="RNH536" s="135"/>
      <c r="RNI536" s="135"/>
      <c r="RNJ536" s="135"/>
      <c r="RNK536" s="135"/>
      <c r="RNL536" s="135"/>
      <c r="RNM536" s="135"/>
      <c r="RNN536" s="135"/>
      <c r="RNO536" s="135"/>
      <c r="RNP536" s="135"/>
      <c r="RNQ536" s="135"/>
      <c r="RNR536" s="135"/>
      <c r="RNS536" s="135"/>
      <c r="RNT536" s="135"/>
      <c r="RNU536" s="135"/>
      <c r="RNV536" s="135"/>
      <c r="RNW536" s="135"/>
      <c r="RNX536" s="135"/>
      <c r="RNY536" s="135"/>
      <c r="RNZ536" s="135"/>
      <c r="ROA536" s="135"/>
      <c r="ROB536" s="135"/>
      <c r="ROC536" s="135"/>
      <c r="ROD536" s="135"/>
      <c r="ROE536" s="135"/>
      <c r="ROF536" s="135"/>
      <c r="ROG536" s="135"/>
      <c r="ROH536" s="135"/>
      <c r="ROI536" s="135"/>
      <c r="ROJ536" s="135"/>
      <c r="ROK536" s="135"/>
      <c r="ROL536" s="135"/>
      <c r="ROM536" s="135"/>
      <c r="RON536" s="135"/>
      <c r="ROO536" s="135"/>
      <c r="ROP536" s="135"/>
      <c r="ROQ536" s="135"/>
      <c r="ROR536" s="135"/>
      <c r="ROS536" s="135"/>
      <c r="ROT536" s="135"/>
      <c r="ROU536" s="135"/>
      <c r="ROV536" s="135"/>
      <c r="ROW536" s="135"/>
      <c r="ROX536" s="135"/>
      <c r="ROY536" s="135"/>
      <c r="ROZ536" s="135"/>
      <c r="RPA536" s="135"/>
      <c r="RPB536" s="135"/>
      <c r="RPC536" s="135"/>
      <c r="RPD536" s="135"/>
      <c r="RPE536" s="135"/>
      <c r="RPF536" s="135"/>
      <c r="RPG536" s="135"/>
      <c r="RPH536" s="135"/>
      <c r="RPI536" s="135"/>
      <c r="RPJ536" s="135"/>
      <c r="RPK536" s="135"/>
      <c r="RPL536" s="135"/>
      <c r="RPM536" s="135"/>
      <c r="RPN536" s="135"/>
      <c r="RPO536" s="135"/>
      <c r="RPP536" s="135"/>
      <c r="RPQ536" s="135"/>
      <c r="RPR536" s="135"/>
      <c r="RPS536" s="135"/>
      <c r="RPT536" s="135"/>
      <c r="RPU536" s="135"/>
      <c r="RPV536" s="135"/>
      <c r="RPW536" s="135"/>
      <c r="RPX536" s="135"/>
      <c r="RPY536" s="135"/>
      <c r="RPZ536" s="135"/>
      <c r="RQA536" s="135"/>
      <c r="RQB536" s="135"/>
      <c r="RQC536" s="135"/>
      <c r="RQD536" s="135"/>
      <c r="RQE536" s="135"/>
      <c r="RQF536" s="135"/>
      <c r="RQG536" s="135"/>
      <c r="RQH536" s="135"/>
      <c r="RQI536" s="135"/>
      <c r="RQJ536" s="135"/>
      <c r="RQK536" s="135"/>
      <c r="RQL536" s="135"/>
      <c r="RQM536" s="135"/>
      <c r="RQN536" s="135"/>
      <c r="RQO536" s="135"/>
      <c r="RQP536" s="135"/>
      <c r="RQQ536" s="135"/>
      <c r="RQR536" s="135"/>
      <c r="RQS536" s="135"/>
      <c r="RQT536" s="135"/>
      <c r="RQU536" s="135"/>
      <c r="RQV536" s="135"/>
      <c r="RQW536" s="135"/>
      <c r="RQX536" s="135"/>
      <c r="RQY536" s="135"/>
      <c r="RQZ536" s="135"/>
      <c r="RRA536" s="135"/>
      <c r="RRB536" s="135"/>
      <c r="RRC536" s="135"/>
      <c r="RRD536" s="135"/>
      <c r="RRE536" s="135"/>
      <c r="RRF536" s="135"/>
      <c r="RRG536" s="135"/>
      <c r="RRH536" s="135"/>
      <c r="RRI536" s="135"/>
      <c r="RRJ536" s="135"/>
      <c r="RRK536" s="135"/>
      <c r="RRL536" s="135"/>
      <c r="RRM536" s="135"/>
      <c r="RRN536" s="135"/>
      <c r="RRO536" s="135"/>
      <c r="RRP536" s="135"/>
      <c r="RRQ536" s="135"/>
      <c r="RRR536" s="135"/>
      <c r="RRS536" s="135"/>
      <c r="RRT536" s="135"/>
      <c r="RRU536" s="135"/>
      <c r="RRV536" s="135"/>
      <c r="RRW536" s="135"/>
      <c r="RRX536" s="135"/>
      <c r="RRY536" s="135"/>
      <c r="RRZ536" s="135"/>
      <c r="RSA536" s="135"/>
      <c r="RSB536" s="135"/>
      <c r="RSC536" s="135"/>
      <c r="RSD536" s="135"/>
      <c r="RSE536" s="135"/>
      <c r="RSF536" s="135"/>
      <c r="RSG536" s="135"/>
      <c r="RSH536" s="135"/>
      <c r="RSI536" s="135"/>
      <c r="RSJ536" s="135"/>
      <c r="RSK536" s="135"/>
      <c r="RSL536" s="135"/>
      <c r="RSM536" s="135"/>
      <c r="RSN536" s="135"/>
      <c r="RSO536" s="135"/>
      <c r="RSP536" s="135"/>
      <c r="RSQ536" s="135"/>
      <c r="RSR536" s="135"/>
      <c r="RSS536" s="135"/>
      <c r="RST536" s="135"/>
      <c r="RSU536" s="135"/>
      <c r="RSV536" s="135"/>
      <c r="RSW536" s="135"/>
      <c r="RSX536" s="135"/>
      <c r="RSY536" s="135"/>
      <c r="RSZ536" s="135"/>
      <c r="RTA536" s="135"/>
      <c r="RTB536" s="135"/>
      <c r="RTC536" s="135"/>
      <c r="RTD536" s="135"/>
      <c r="RTE536" s="135"/>
      <c r="RTF536" s="135"/>
      <c r="RTG536" s="135"/>
      <c r="RTH536" s="135"/>
      <c r="RTI536" s="135"/>
      <c r="RTJ536" s="135"/>
      <c r="RTK536" s="135"/>
      <c r="RTL536" s="135"/>
      <c r="RTM536" s="135"/>
      <c r="RTN536" s="135"/>
      <c r="RTO536" s="135"/>
      <c r="RTP536" s="135"/>
      <c r="RTQ536" s="135"/>
      <c r="RTR536" s="135"/>
      <c r="RTS536" s="135"/>
      <c r="RTT536" s="135"/>
      <c r="RTU536" s="135"/>
      <c r="RTV536" s="135"/>
      <c r="RTW536" s="135"/>
      <c r="RTX536" s="135"/>
      <c r="RTY536" s="135"/>
      <c r="RTZ536" s="135"/>
      <c r="RUA536" s="135"/>
      <c r="RUB536" s="135"/>
      <c r="RUC536" s="135"/>
      <c r="RUD536" s="135"/>
      <c r="RUE536" s="135"/>
      <c r="RUF536" s="135"/>
      <c r="RUG536" s="135"/>
      <c r="RUH536" s="135"/>
      <c r="RUI536" s="135"/>
      <c r="RUJ536" s="135"/>
      <c r="RUK536" s="135"/>
      <c r="RUL536" s="135"/>
      <c r="RUM536" s="135"/>
      <c r="RUN536" s="135"/>
      <c r="RUO536" s="135"/>
      <c r="RUP536" s="135"/>
      <c r="RUQ536" s="135"/>
      <c r="RUR536" s="135"/>
      <c r="RUS536" s="135"/>
      <c r="RUT536" s="135"/>
      <c r="RUU536" s="135"/>
      <c r="RUV536" s="135"/>
      <c r="RUW536" s="135"/>
      <c r="RUX536" s="135"/>
      <c r="RUY536" s="135"/>
      <c r="RUZ536" s="135"/>
      <c r="RVA536" s="135"/>
      <c r="RVB536" s="135"/>
      <c r="RVC536" s="135"/>
      <c r="RVD536" s="135"/>
      <c r="RVE536" s="135"/>
      <c r="RVF536" s="135"/>
      <c r="RVG536" s="135"/>
      <c r="RVH536" s="135"/>
      <c r="RVI536" s="135"/>
      <c r="RVJ536" s="135"/>
      <c r="RVK536" s="135"/>
      <c r="RVL536" s="135"/>
      <c r="RVM536" s="135"/>
      <c r="RVN536" s="135"/>
      <c r="RVO536" s="135"/>
      <c r="RVP536" s="135"/>
      <c r="RVQ536" s="135"/>
      <c r="RVR536" s="135"/>
      <c r="RVS536" s="135"/>
      <c r="RVT536" s="135"/>
      <c r="RVU536" s="135"/>
      <c r="RVV536" s="135"/>
      <c r="RVW536" s="135"/>
      <c r="RVX536" s="135"/>
      <c r="RVY536" s="135"/>
      <c r="RVZ536" s="135"/>
      <c r="RWA536" s="135"/>
      <c r="RWB536" s="135"/>
      <c r="RWC536" s="135"/>
      <c r="RWD536" s="135"/>
      <c r="RWE536" s="135"/>
      <c r="RWF536" s="135"/>
      <c r="RWG536" s="135"/>
      <c r="RWH536" s="135"/>
      <c r="RWI536" s="135"/>
      <c r="RWJ536" s="135"/>
      <c r="RWK536" s="135"/>
      <c r="RWL536" s="135"/>
      <c r="RWM536" s="135"/>
      <c r="RWN536" s="135"/>
      <c r="RWO536" s="135"/>
      <c r="RWP536" s="135"/>
      <c r="RWQ536" s="135"/>
      <c r="RWR536" s="135"/>
      <c r="RWS536" s="135"/>
      <c r="RWT536" s="135"/>
      <c r="RWU536" s="135"/>
      <c r="RWV536" s="135"/>
      <c r="RWW536" s="135"/>
      <c r="RWX536" s="135"/>
      <c r="RWY536" s="135"/>
      <c r="RWZ536" s="135"/>
      <c r="RXA536" s="135"/>
      <c r="RXB536" s="135"/>
      <c r="RXC536" s="135"/>
      <c r="RXD536" s="135"/>
      <c r="RXE536" s="135"/>
      <c r="RXF536" s="135"/>
      <c r="RXG536" s="135"/>
      <c r="RXH536" s="135"/>
      <c r="RXI536" s="135"/>
      <c r="RXJ536" s="135"/>
      <c r="RXK536" s="135"/>
      <c r="RXL536" s="135"/>
      <c r="RXM536" s="135"/>
      <c r="RXN536" s="135"/>
      <c r="RXO536" s="135"/>
      <c r="RXP536" s="135"/>
      <c r="RXQ536" s="135"/>
      <c r="RXR536" s="135"/>
      <c r="RXS536" s="135"/>
      <c r="RXT536" s="135"/>
      <c r="RXU536" s="135"/>
      <c r="RXV536" s="135"/>
      <c r="RXW536" s="135"/>
      <c r="RXX536" s="135"/>
      <c r="RXY536" s="135"/>
      <c r="RXZ536" s="135"/>
      <c r="RYA536" s="135"/>
      <c r="RYB536" s="135"/>
      <c r="RYC536" s="135"/>
      <c r="RYD536" s="135"/>
      <c r="RYE536" s="135"/>
      <c r="RYF536" s="135"/>
      <c r="RYG536" s="135"/>
      <c r="RYH536" s="135"/>
      <c r="RYI536" s="135"/>
      <c r="RYJ536" s="135"/>
      <c r="RYK536" s="135"/>
      <c r="RYL536" s="135"/>
      <c r="RYM536" s="135"/>
      <c r="RYN536" s="135"/>
      <c r="RYO536" s="135"/>
      <c r="RYP536" s="135"/>
      <c r="RYQ536" s="135"/>
      <c r="RYR536" s="135"/>
      <c r="RYS536" s="135"/>
      <c r="RYT536" s="135"/>
      <c r="RYU536" s="135"/>
      <c r="RYV536" s="135"/>
      <c r="RYW536" s="135"/>
      <c r="RYX536" s="135"/>
      <c r="RYY536" s="135"/>
      <c r="RYZ536" s="135"/>
      <c r="RZA536" s="135"/>
      <c r="RZB536" s="135"/>
      <c r="RZC536" s="135"/>
      <c r="RZD536" s="135"/>
      <c r="RZE536" s="135"/>
      <c r="RZF536" s="135"/>
      <c r="RZG536" s="135"/>
      <c r="RZH536" s="135"/>
      <c r="RZI536" s="135"/>
      <c r="RZJ536" s="135"/>
      <c r="RZK536" s="135"/>
      <c r="RZL536" s="135"/>
      <c r="RZM536" s="135"/>
      <c r="RZN536" s="135"/>
      <c r="RZO536" s="135"/>
      <c r="RZP536" s="135"/>
      <c r="RZQ536" s="135"/>
      <c r="RZR536" s="135"/>
      <c r="RZS536" s="135"/>
      <c r="RZT536" s="135"/>
      <c r="RZU536" s="135"/>
      <c r="RZV536" s="135"/>
      <c r="RZW536" s="135"/>
      <c r="RZX536" s="135"/>
      <c r="RZY536" s="135"/>
      <c r="RZZ536" s="135"/>
      <c r="SAA536" s="135"/>
      <c r="SAB536" s="135"/>
      <c r="SAC536" s="135"/>
      <c r="SAD536" s="135"/>
      <c r="SAE536" s="135"/>
      <c r="SAF536" s="135"/>
      <c r="SAG536" s="135"/>
      <c r="SAH536" s="135"/>
      <c r="SAI536" s="135"/>
      <c r="SAJ536" s="135"/>
      <c r="SAK536" s="135"/>
      <c r="SAL536" s="135"/>
      <c r="SAM536" s="135"/>
      <c r="SAN536" s="135"/>
      <c r="SAO536" s="135"/>
      <c r="SAP536" s="135"/>
      <c r="SAQ536" s="135"/>
      <c r="SAR536" s="135"/>
      <c r="SAS536" s="135"/>
      <c r="SAT536" s="135"/>
      <c r="SAU536" s="135"/>
      <c r="SAV536" s="135"/>
      <c r="SAW536" s="135"/>
      <c r="SAX536" s="135"/>
      <c r="SAY536" s="135"/>
      <c r="SAZ536" s="135"/>
      <c r="SBA536" s="135"/>
      <c r="SBB536" s="135"/>
      <c r="SBC536" s="135"/>
      <c r="SBD536" s="135"/>
      <c r="SBE536" s="135"/>
      <c r="SBF536" s="135"/>
      <c r="SBG536" s="135"/>
      <c r="SBH536" s="135"/>
      <c r="SBI536" s="135"/>
      <c r="SBJ536" s="135"/>
      <c r="SBK536" s="135"/>
      <c r="SBL536" s="135"/>
      <c r="SBM536" s="135"/>
      <c r="SBN536" s="135"/>
      <c r="SBO536" s="135"/>
      <c r="SBP536" s="135"/>
      <c r="SBQ536" s="135"/>
      <c r="SBR536" s="135"/>
      <c r="SBS536" s="135"/>
      <c r="SBT536" s="135"/>
      <c r="SBU536" s="135"/>
      <c r="SBV536" s="135"/>
      <c r="SBW536" s="135"/>
      <c r="SBX536" s="135"/>
      <c r="SBY536" s="135"/>
      <c r="SBZ536" s="135"/>
      <c r="SCA536" s="135"/>
      <c r="SCB536" s="135"/>
      <c r="SCC536" s="135"/>
      <c r="SCD536" s="135"/>
      <c r="SCE536" s="135"/>
      <c r="SCF536" s="135"/>
      <c r="SCG536" s="135"/>
      <c r="SCH536" s="135"/>
      <c r="SCI536" s="135"/>
      <c r="SCJ536" s="135"/>
      <c r="SCK536" s="135"/>
      <c r="SCL536" s="135"/>
      <c r="SCM536" s="135"/>
      <c r="SCN536" s="135"/>
      <c r="SCO536" s="135"/>
      <c r="SCP536" s="135"/>
      <c r="SCQ536" s="135"/>
      <c r="SCR536" s="135"/>
      <c r="SCS536" s="135"/>
      <c r="SCT536" s="135"/>
      <c r="SCU536" s="135"/>
      <c r="SCV536" s="135"/>
      <c r="SCW536" s="135"/>
      <c r="SCX536" s="135"/>
      <c r="SCY536" s="135"/>
      <c r="SCZ536" s="135"/>
      <c r="SDA536" s="135"/>
      <c r="SDB536" s="135"/>
      <c r="SDC536" s="135"/>
      <c r="SDD536" s="135"/>
      <c r="SDE536" s="135"/>
      <c r="SDF536" s="135"/>
      <c r="SDG536" s="135"/>
      <c r="SDH536" s="135"/>
      <c r="SDI536" s="135"/>
      <c r="SDJ536" s="135"/>
      <c r="SDK536" s="135"/>
      <c r="SDL536" s="135"/>
      <c r="SDM536" s="135"/>
      <c r="SDN536" s="135"/>
      <c r="SDO536" s="135"/>
      <c r="SDP536" s="135"/>
      <c r="SDQ536" s="135"/>
      <c r="SDR536" s="135"/>
      <c r="SDS536" s="135"/>
      <c r="SDT536" s="135"/>
      <c r="SDU536" s="135"/>
      <c r="SDV536" s="135"/>
      <c r="SDW536" s="135"/>
      <c r="SDX536" s="135"/>
      <c r="SDY536" s="135"/>
      <c r="SDZ536" s="135"/>
      <c r="SEA536" s="135"/>
      <c r="SEB536" s="135"/>
      <c r="SEC536" s="135"/>
      <c r="SED536" s="135"/>
      <c r="SEE536" s="135"/>
      <c r="SEF536" s="135"/>
      <c r="SEG536" s="135"/>
      <c r="SEH536" s="135"/>
      <c r="SEI536" s="135"/>
      <c r="SEJ536" s="135"/>
      <c r="SEK536" s="135"/>
      <c r="SEL536" s="135"/>
      <c r="SEM536" s="135"/>
      <c r="SEN536" s="135"/>
      <c r="SEO536" s="135"/>
      <c r="SEP536" s="135"/>
      <c r="SEQ536" s="135"/>
      <c r="SER536" s="135"/>
      <c r="SES536" s="135"/>
      <c r="SET536" s="135"/>
      <c r="SEU536" s="135"/>
      <c r="SEV536" s="135"/>
      <c r="SEW536" s="135"/>
      <c r="SEX536" s="135"/>
      <c r="SEY536" s="135"/>
      <c r="SEZ536" s="135"/>
      <c r="SFA536" s="135"/>
      <c r="SFB536" s="135"/>
      <c r="SFC536" s="135"/>
      <c r="SFD536" s="135"/>
      <c r="SFE536" s="135"/>
      <c r="SFF536" s="135"/>
      <c r="SFG536" s="135"/>
      <c r="SFH536" s="135"/>
      <c r="SFI536" s="135"/>
      <c r="SFJ536" s="135"/>
      <c r="SFK536" s="135"/>
      <c r="SFL536" s="135"/>
      <c r="SFM536" s="135"/>
      <c r="SFN536" s="135"/>
      <c r="SFO536" s="135"/>
      <c r="SFP536" s="135"/>
      <c r="SFQ536" s="135"/>
      <c r="SFR536" s="135"/>
      <c r="SFS536" s="135"/>
      <c r="SFT536" s="135"/>
      <c r="SFU536" s="135"/>
      <c r="SFV536" s="135"/>
      <c r="SFW536" s="135"/>
      <c r="SFX536" s="135"/>
      <c r="SFY536" s="135"/>
      <c r="SFZ536" s="135"/>
      <c r="SGA536" s="135"/>
      <c r="SGB536" s="135"/>
      <c r="SGC536" s="135"/>
      <c r="SGD536" s="135"/>
      <c r="SGE536" s="135"/>
      <c r="SGF536" s="135"/>
      <c r="SGG536" s="135"/>
      <c r="SGH536" s="135"/>
      <c r="SGI536" s="135"/>
      <c r="SGJ536" s="135"/>
      <c r="SGK536" s="135"/>
      <c r="SGL536" s="135"/>
      <c r="SGM536" s="135"/>
      <c r="SGN536" s="135"/>
      <c r="SGO536" s="135"/>
      <c r="SGP536" s="135"/>
      <c r="SGQ536" s="135"/>
      <c r="SGR536" s="135"/>
      <c r="SGS536" s="135"/>
      <c r="SGT536" s="135"/>
      <c r="SGU536" s="135"/>
      <c r="SGV536" s="135"/>
      <c r="SGW536" s="135"/>
      <c r="SGX536" s="135"/>
      <c r="SGY536" s="135"/>
      <c r="SGZ536" s="135"/>
      <c r="SHA536" s="135"/>
      <c r="SHB536" s="135"/>
      <c r="SHC536" s="135"/>
      <c r="SHD536" s="135"/>
      <c r="SHE536" s="135"/>
      <c r="SHF536" s="135"/>
      <c r="SHG536" s="135"/>
      <c r="SHH536" s="135"/>
      <c r="SHI536" s="135"/>
      <c r="SHJ536" s="135"/>
      <c r="SHK536" s="135"/>
      <c r="SHL536" s="135"/>
      <c r="SHM536" s="135"/>
      <c r="SHN536" s="135"/>
      <c r="SHO536" s="135"/>
      <c r="SHP536" s="135"/>
      <c r="SHQ536" s="135"/>
      <c r="SHR536" s="135"/>
      <c r="SHS536" s="135"/>
      <c r="SHT536" s="135"/>
      <c r="SHU536" s="135"/>
      <c r="SHV536" s="135"/>
      <c r="SHW536" s="135"/>
      <c r="SHX536" s="135"/>
      <c r="SHY536" s="135"/>
      <c r="SHZ536" s="135"/>
      <c r="SIA536" s="135"/>
      <c r="SIB536" s="135"/>
      <c r="SIC536" s="135"/>
      <c r="SID536" s="135"/>
      <c r="SIE536" s="135"/>
      <c r="SIF536" s="135"/>
      <c r="SIG536" s="135"/>
      <c r="SIH536" s="135"/>
      <c r="SII536" s="135"/>
      <c r="SIJ536" s="135"/>
      <c r="SIK536" s="135"/>
      <c r="SIL536" s="135"/>
      <c r="SIM536" s="135"/>
      <c r="SIN536" s="135"/>
      <c r="SIO536" s="135"/>
      <c r="SIP536" s="135"/>
      <c r="SIQ536" s="135"/>
      <c r="SIR536" s="135"/>
      <c r="SIS536" s="135"/>
      <c r="SIT536" s="135"/>
      <c r="SIU536" s="135"/>
      <c r="SIV536" s="135"/>
      <c r="SIW536" s="135"/>
      <c r="SIX536" s="135"/>
      <c r="SIY536" s="135"/>
      <c r="SIZ536" s="135"/>
      <c r="SJA536" s="135"/>
      <c r="SJB536" s="135"/>
      <c r="SJC536" s="135"/>
      <c r="SJD536" s="135"/>
      <c r="SJE536" s="135"/>
      <c r="SJF536" s="135"/>
      <c r="SJG536" s="135"/>
      <c r="SJH536" s="135"/>
      <c r="SJI536" s="135"/>
      <c r="SJJ536" s="135"/>
      <c r="SJK536" s="135"/>
      <c r="SJL536" s="135"/>
      <c r="SJM536" s="135"/>
      <c r="SJN536" s="135"/>
      <c r="SJO536" s="135"/>
      <c r="SJP536" s="135"/>
      <c r="SJQ536" s="135"/>
      <c r="SJR536" s="135"/>
      <c r="SJS536" s="135"/>
      <c r="SJT536" s="135"/>
      <c r="SJU536" s="135"/>
      <c r="SJV536" s="135"/>
      <c r="SJW536" s="135"/>
      <c r="SJX536" s="135"/>
      <c r="SJY536" s="135"/>
      <c r="SJZ536" s="135"/>
      <c r="SKA536" s="135"/>
      <c r="SKB536" s="135"/>
      <c r="SKC536" s="135"/>
      <c r="SKD536" s="135"/>
      <c r="SKE536" s="135"/>
      <c r="SKF536" s="135"/>
      <c r="SKG536" s="135"/>
      <c r="SKH536" s="135"/>
      <c r="SKI536" s="135"/>
      <c r="SKJ536" s="135"/>
      <c r="SKK536" s="135"/>
      <c r="SKL536" s="135"/>
      <c r="SKM536" s="135"/>
      <c r="SKN536" s="135"/>
      <c r="SKO536" s="135"/>
      <c r="SKP536" s="135"/>
      <c r="SKQ536" s="135"/>
      <c r="SKR536" s="135"/>
      <c r="SKS536" s="135"/>
      <c r="SKT536" s="135"/>
      <c r="SKU536" s="135"/>
      <c r="SKV536" s="135"/>
      <c r="SKW536" s="135"/>
      <c r="SKX536" s="135"/>
      <c r="SKY536" s="135"/>
      <c r="SKZ536" s="135"/>
      <c r="SLA536" s="135"/>
      <c r="SLB536" s="135"/>
      <c r="SLC536" s="135"/>
      <c r="SLD536" s="135"/>
      <c r="SLE536" s="135"/>
      <c r="SLF536" s="135"/>
      <c r="SLG536" s="135"/>
      <c r="SLH536" s="135"/>
      <c r="SLI536" s="135"/>
      <c r="SLJ536" s="135"/>
      <c r="SLK536" s="135"/>
      <c r="SLL536" s="135"/>
      <c r="SLM536" s="135"/>
      <c r="SLN536" s="135"/>
      <c r="SLO536" s="135"/>
      <c r="SLP536" s="135"/>
      <c r="SLQ536" s="135"/>
      <c r="SLR536" s="135"/>
      <c r="SLS536" s="135"/>
      <c r="SLT536" s="135"/>
      <c r="SLU536" s="135"/>
      <c r="SLV536" s="135"/>
      <c r="SLW536" s="135"/>
      <c r="SLX536" s="135"/>
      <c r="SLY536" s="135"/>
      <c r="SLZ536" s="135"/>
      <c r="SMA536" s="135"/>
      <c r="SMB536" s="135"/>
      <c r="SMC536" s="135"/>
      <c r="SMD536" s="135"/>
      <c r="SME536" s="135"/>
      <c r="SMF536" s="135"/>
      <c r="SMG536" s="135"/>
      <c r="SMH536" s="135"/>
      <c r="SMI536" s="135"/>
      <c r="SMJ536" s="135"/>
      <c r="SMK536" s="135"/>
      <c r="SML536" s="135"/>
      <c r="SMM536" s="135"/>
      <c r="SMN536" s="135"/>
      <c r="SMO536" s="135"/>
      <c r="SMP536" s="135"/>
      <c r="SMQ536" s="135"/>
      <c r="SMR536" s="135"/>
      <c r="SMS536" s="135"/>
      <c r="SMT536" s="135"/>
      <c r="SMU536" s="135"/>
      <c r="SMV536" s="135"/>
      <c r="SMW536" s="135"/>
      <c r="SMX536" s="135"/>
      <c r="SMY536" s="135"/>
      <c r="SMZ536" s="135"/>
      <c r="SNA536" s="135"/>
      <c r="SNB536" s="135"/>
      <c r="SNC536" s="135"/>
      <c r="SND536" s="135"/>
      <c r="SNE536" s="135"/>
      <c r="SNF536" s="135"/>
      <c r="SNG536" s="135"/>
      <c r="SNH536" s="135"/>
      <c r="SNI536" s="135"/>
      <c r="SNJ536" s="135"/>
      <c r="SNK536" s="135"/>
      <c r="SNL536" s="135"/>
      <c r="SNM536" s="135"/>
      <c r="SNN536" s="135"/>
      <c r="SNO536" s="135"/>
      <c r="SNP536" s="135"/>
      <c r="SNQ536" s="135"/>
      <c r="SNR536" s="135"/>
      <c r="SNS536" s="135"/>
      <c r="SNT536" s="135"/>
      <c r="SNU536" s="135"/>
      <c r="SNV536" s="135"/>
      <c r="SNW536" s="135"/>
      <c r="SNX536" s="135"/>
      <c r="SNY536" s="135"/>
      <c r="SNZ536" s="135"/>
      <c r="SOA536" s="135"/>
      <c r="SOB536" s="135"/>
      <c r="SOC536" s="135"/>
      <c r="SOD536" s="135"/>
      <c r="SOE536" s="135"/>
      <c r="SOF536" s="135"/>
      <c r="SOG536" s="135"/>
      <c r="SOH536" s="135"/>
      <c r="SOI536" s="135"/>
      <c r="SOJ536" s="135"/>
      <c r="SOK536" s="135"/>
      <c r="SOL536" s="135"/>
      <c r="SOM536" s="135"/>
      <c r="SON536" s="135"/>
      <c r="SOO536" s="135"/>
      <c r="SOP536" s="135"/>
      <c r="SOQ536" s="135"/>
      <c r="SOR536" s="135"/>
      <c r="SOS536" s="135"/>
      <c r="SOT536" s="135"/>
      <c r="SOU536" s="135"/>
      <c r="SOV536" s="135"/>
      <c r="SOW536" s="135"/>
      <c r="SOX536" s="135"/>
      <c r="SOY536" s="135"/>
      <c r="SOZ536" s="135"/>
      <c r="SPA536" s="135"/>
      <c r="SPB536" s="135"/>
      <c r="SPC536" s="135"/>
      <c r="SPD536" s="135"/>
      <c r="SPE536" s="135"/>
      <c r="SPF536" s="135"/>
      <c r="SPG536" s="135"/>
      <c r="SPH536" s="135"/>
      <c r="SPI536" s="135"/>
      <c r="SPJ536" s="135"/>
      <c r="SPK536" s="135"/>
      <c r="SPL536" s="135"/>
      <c r="SPM536" s="135"/>
      <c r="SPN536" s="135"/>
      <c r="SPO536" s="135"/>
      <c r="SPP536" s="135"/>
      <c r="SPQ536" s="135"/>
      <c r="SPR536" s="135"/>
      <c r="SPS536" s="135"/>
      <c r="SPT536" s="135"/>
      <c r="SPU536" s="135"/>
      <c r="SPV536" s="135"/>
      <c r="SPW536" s="135"/>
      <c r="SPX536" s="135"/>
      <c r="SPY536" s="135"/>
      <c r="SPZ536" s="135"/>
      <c r="SQA536" s="135"/>
      <c r="SQB536" s="135"/>
      <c r="SQC536" s="135"/>
      <c r="SQD536" s="135"/>
      <c r="SQE536" s="135"/>
      <c r="SQF536" s="135"/>
      <c r="SQG536" s="135"/>
      <c r="SQH536" s="135"/>
      <c r="SQI536" s="135"/>
      <c r="SQJ536" s="135"/>
      <c r="SQK536" s="135"/>
      <c r="SQL536" s="135"/>
      <c r="SQM536" s="135"/>
      <c r="SQN536" s="135"/>
      <c r="SQO536" s="135"/>
      <c r="SQP536" s="135"/>
      <c r="SQQ536" s="135"/>
      <c r="SQR536" s="135"/>
      <c r="SQS536" s="135"/>
      <c r="SQT536" s="135"/>
      <c r="SQU536" s="135"/>
      <c r="SQV536" s="135"/>
      <c r="SQW536" s="135"/>
      <c r="SQX536" s="135"/>
      <c r="SQY536" s="135"/>
      <c r="SQZ536" s="135"/>
      <c r="SRA536" s="135"/>
      <c r="SRB536" s="135"/>
      <c r="SRC536" s="135"/>
      <c r="SRD536" s="135"/>
      <c r="SRE536" s="135"/>
      <c r="SRF536" s="135"/>
      <c r="SRG536" s="135"/>
      <c r="SRH536" s="135"/>
      <c r="SRI536" s="135"/>
      <c r="SRJ536" s="135"/>
      <c r="SRK536" s="135"/>
      <c r="SRL536" s="135"/>
      <c r="SRM536" s="135"/>
      <c r="SRN536" s="135"/>
      <c r="SRO536" s="135"/>
      <c r="SRP536" s="135"/>
      <c r="SRQ536" s="135"/>
      <c r="SRR536" s="135"/>
      <c r="SRS536" s="135"/>
      <c r="SRT536" s="135"/>
      <c r="SRU536" s="135"/>
      <c r="SRV536" s="135"/>
      <c r="SRW536" s="135"/>
      <c r="SRX536" s="135"/>
      <c r="SRY536" s="135"/>
      <c r="SRZ536" s="135"/>
      <c r="SSA536" s="135"/>
      <c r="SSB536" s="135"/>
      <c r="SSC536" s="135"/>
      <c r="SSD536" s="135"/>
      <c r="SSE536" s="135"/>
      <c r="SSF536" s="135"/>
      <c r="SSG536" s="135"/>
      <c r="SSH536" s="135"/>
      <c r="SSI536" s="135"/>
      <c r="SSJ536" s="135"/>
      <c r="SSK536" s="135"/>
      <c r="SSL536" s="135"/>
      <c r="SSM536" s="135"/>
      <c r="SSN536" s="135"/>
      <c r="SSO536" s="135"/>
      <c r="SSP536" s="135"/>
      <c r="SSQ536" s="135"/>
      <c r="SSR536" s="135"/>
      <c r="SSS536" s="135"/>
      <c r="SST536" s="135"/>
      <c r="SSU536" s="135"/>
      <c r="SSV536" s="135"/>
      <c r="SSW536" s="135"/>
      <c r="SSX536" s="135"/>
      <c r="SSY536" s="135"/>
      <c r="SSZ536" s="135"/>
      <c r="STA536" s="135"/>
      <c r="STB536" s="135"/>
      <c r="STC536" s="135"/>
      <c r="STD536" s="135"/>
      <c r="STE536" s="135"/>
      <c r="STF536" s="135"/>
      <c r="STG536" s="135"/>
      <c r="STH536" s="135"/>
      <c r="STI536" s="135"/>
      <c r="STJ536" s="135"/>
      <c r="STK536" s="135"/>
      <c r="STL536" s="135"/>
      <c r="STM536" s="135"/>
      <c r="STN536" s="135"/>
      <c r="STO536" s="135"/>
      <c r="STP536" s="135"/>
      <c r="STQ536" s="135"/>
      <c r="STR536" s="135"/>
      <c r="STS536" s="135"/>
      <c r="STT536" s="135"/>
      <c r="STU536" s="135"/>
      <c r="STV536" s="135"/>
      <c r="STW536" s="135"/>
      <c r="STX536" s="135"/>
      <c r="STY536" s="135"/>
      <c r="STZ536" s="135"/>
      <c r="SUA536" s="135"/>
      <c r="SUB536" s="135"/>
      <c r="SUC536" s="135"/>
      <c r="SUD536" s="135"/>
      <c r="SUE536" s="135"/>
      <c r="SUF536" s="135"/>
      <c r="SUG536" s="135"/>
      <c r="SUH536" s="135"/>
      <c r="SUI536" s="135"/>
      <c r="SUJ536" s="135"/>
      <c r="SUK536" s="135"/>
      <c r="SUL536" s="135"/>
      <c r="SUM536" s="135"/>
      <c r="SUN536" s="135"/>
      <c r="SUO536" s="135"/>
      <c r="SUP536" s="135"/>
      <c r="SUQ536" s="135"/>
      <c r="SUR536" s="135"/>
      <c r="SUS536" s="135"/>
      <c r="SUT536" s="135"/>
      <c r="SUU536" s="135"/>
      <c r="SUV536" s="135"/>
      <c r="SUW536" s="135"/>
      <c r="SUX536" s="135"/>
      <c r="SUY536" s="135"/>
      <c r="SUZ536" s="135"/>
      <c r="SVA536" s="135"/>
      <c r="SVB536" s="135"/>
      <c r="SVC536" s="135"/>
      <c r="SVD536" s="135"/>
      <c r="SVE536" s="135"/>
      <c r="SVF536" s="135"/>
      <c r="SVG536" s="135"/>
      <c r="SVH536" s="135"/>
      <c r="SVI536" s="135"/>
      <c r="SVJ536" s="135"/>
      <c r="SVK536" s="135"/>
      <c r="SVL536" s="135"/>
      <c r="SVM536" s="135"/>
      <c r="SVN536" s="135"/>
      <c r="SVO536" s="135"/>
      <c r="SVP536" s="135"/>
      <c r="SVQ536" s="135"/>
      <c r="SVR536" s="135"/>
      <c r="SVS536" s="135"/>
      <c r="SVT536" s="135"/>
      <c r="SVU536" s="135"/>
      <c r="SVV536" s="135"/>
      <c r="SVW536" s="135"/>
      <c r="SVX536" s="135"/>
      <c r="SVY536" s="135"/>
      <c r="SVZ536" s="135"/>
      <c r="SWA536" s="135"/>
      <c r="SWB536" s="135"/>
      <c r="SWC536" s="135"/>
      <c r="SWD536" s="135"/>
      <c r="SWE536" s="135"/>
      <c r="SWF536" s="135"/>
      <c r="SWG536" s="135"/>
      <c r="SWH536" s="135"/>
      <c r="SWI536" s="135"/>
      <c r="SWJ536" s="135"/>
      <c r="SWK536" s="135"/>
      <c r="SWL536" s="135"/>
      <c r="SWM536" s="135"/>
      <c r="SWN536" s="135"/>
      <c r="SWO536" s="135"/>
      <c r="SWP536" s="135"/>
      <c r="SWQ536" s="135"/>
      <c r="SWR536" s="135"/>
      <c r="SWS536" s="135"/>
      <c r="SWT536" s="135"/>
      <c r="SWU536" s="135"/>
      <c r="SWV536" s="135"/>
      <c r="SWW536" s="135"/>
      <c r="SWX536" s="135"/>
      <c r="SWY536" s="135"/>
      <c r="SWZ536" s="135"/>
      <c r="SXA536" s="135"/>
      <c r="SXB536" s="135"/>
      <c r="SXC536" s="135"/>
      <c r="SXD536" s="135"/>
      <c r="SXE536" s="135"/>
      <c r="SXF536" s="135"/>
      <c r="SXG536" s="135"/>
      <c r="SXH536" s="135"/>
      <c r="SXI536" s="135"/>
      <c r="SXJ536" s="135"/>
      <c r="SXK536" s="135"/>
      <c r="SXL536" s="135"/>
      <c r="SXM536" s="135"/>
      <c r="SXN536" s="135"/>
      <c r="SXO536" s="135"/>
      <c r="SXP536" s="135"/>
      <c r="SXQ536" s="135"/>
      <c r="SXR536" s="135"/>
      <c r="SXS536" s="135"/>
      <c r="SXT536" s="135"/>
      <c r="SXU536" s="135"/>
      <c r="SXV536" s="135"/>
      <c r="SXW536" s="135"/>
      <c r="SXX536" s="135"/>
      <c r="SXY536" s="135"/>
      <c r="SXZ536" s="135"/>
      <c r="SYA536" s="135"/>
      <c r="SYB536" s="135"/>
      <c r="SYC536" s="135"/>
      <c r="SYD536" s="135"/>
      <c r="SYE536" s="135"/>
      <c r="SYF536" s="135"/>
      <c r="SYG536" s="135"/>
      <c r="SYH536" s="135"/>
      <c r="SYI536" s="135"/>
      <c r="SYJ536" s="135"/>
      <c r="SYK536" s="135"/>
      <c r="SYL536" s="135"/>
      <c r="SYM536" s="135"/>
      <c r="SYN536" s="135"/>
      <c r="SYO536" s="135"/>
      <c r="SYP536" s="135"/>
      <c r="SYQ536" s="135"/>
      <c r="SYR536" s="135"/>
      <c r="SYS536" s="135"/>
      <c r="SYT536" s="135"/>
      <c r="SYU536" s="135"/>
      <c r="SYV536" s="135"/>
      <c r="SYW536" s="135"/>
      <c r="SYX536" s="135"/>
      <c r="SYY536" s="135"/>
      <c r="SYZ536" s="135"/>
      <c r="SZA536" s="135"/>
      <c r="SZB536" s="135"/>
      <c r="SZC536" s="135"/>
      <c r="SZD536" s="135"/>
      <c r="SZE536" s="135"/>
      <c r="SZF536" s="135"/>
      <c r="SZG536" s="135"/>
      <c r="SZH536" s="135"/>
      <c r="SZI536" s="135"/>
      <c r="SZJ536" s="135"/>
      <c r="SZK536" s="135"/>
      <c r="SZL536" s="135"/>
      <c r="SZM536" s="135"/>
      <c r="SZN536" s="135"/>
      <c r="SZO536" s="135"/>
      <c r="SZP536" s="135"/>
      <c r="SZQ536" s="135"/>
      <c r="SZR536" s="135"/>
      <c r="SZS536" s="135"/>
      <c r="SZT536" s="135"/>
      <c r="SZU536" s="135"/>
      <c r="SZV536" s="135"/>
      <c r="SZW536" s="135"/>
      <c r="SZX536" s="135"/>
      <c r="SZY536" s="135"/>
      <c r="SZZ536" s="135"/>
      <c r="TAA536" s="135"/>
      <c r="TAB536" s="135"/>
      <c r="TAC536" s="135"/>
      <c r="TAD536" s="135"/>
      <c r="TAE536" s="135"/>
      <c r="TAF536" s="135"/>
      <c r="TAG536" s="135"/>
      <c r="TAH536" s="135"/>
      <c r="TAI536" s="135"/>
      <c r="TAJ536" s="135"/>
      <c r="TAK536" s="135"/>
      <c r="TAL536" s="135"/>
      <c r="TAM536" s="135"/>
      <c r="TAN536" s="135"/>
      <c r="TAO536" s="135"/>
      <c r="TAP536" s="135"/>
      <c r="TAQ536" s="135"/>
      <c r="TAR536" s="135"/>
      <c r="TAS536" s="135"/>
      <c r="TAT536" s="135"/>
      <c r="TAU536" s="135"/>
      <c r="TAV536" s="135"/>
      <c r="TAW536" s="135"/>
      <c r="TAX536" s="135"/>
      <c r="TAY536" s="135"/>
      <c r="TAZ536" s="135"/>
      <c r="TBA536" s="135"/>
      <c r="TBB536" s="135"/>
      <c r="TBC536" s="135"/>
      <c r="TBD536" s="135"/>
      <c r="TBE536" s="135"/>
      <c r="TBF536" s="135"/>
      <c r="TBG536" s="135"/>
      <c r="TBH536" s="135"/>
      <c r="TBI536" s="135"/>
      <c r="TBJ536" s="135"/>
      <c r="TBK536" s="135"/>
      <c r="TBL536" s="135"/>
      <c r="TBM536" s="135"/>
      <c r="TBN536" s="135"/>
      <c r="TBO536" s="135"/>
      <c r="TBP536" s="135"/>
      <c r="TBQ536" s="135"/>
      <c r="TBR536" s="135"/>
      <c r="TBS536" s="135"/>
      <c r="TBT536" s="135"/>
      <c r="TBU536" s="135"/>
      <c r="TBV536" s="135"/>
      <c r="TBW536" s="135"/>
      <c r="TBX536" s="135"/>
      <c r="TBY536" s="135"/>
      <c r="TBZ536" s="135"/>
      <c r="TCA536" s="135"/>
      <c r="TCB536" s="135"/>
      <c r="TCC536" s="135"/>
      <c r="TCD536" s="135"/>
      <c r="TCE536" s="135"/>
      <c r="TCF536" s="135"/>
      <c r="TCG536" s="135"/>
      <c r="TCH536" s="135"/>
      <c r="TCI536" s="135"/>
      <c r="TCJ536" s="135"/>
      <c r="TCK536" s="135"/>
      <c r="TCL536" s="135"/>
      <c r="TCM536" s="135"/>
      <c r="TCN536" s="135"/>
      <c r="TCO536" s="135"/>
      <c r="TCP536" s="135"/>
      <c r="TCQ536" s="135"/>
      <c r="TCR536" s="135"/>
      <c r="TCS536" s="135"/>
      <c r="TCT536" s="135"/>
      <c r="TCU536" s="135"/>
      <c r="TCV536" s="135"/>
      <c r="TCW536" s="135"/>
      <c r="TCX536" s="135"/>
      <c r="TCY536" s="135"/>
      <c r="TCZ536" s="135"/>
      <c r="TDA536" s="135"/>
      <c r="TDB536" s="135"/>
      <c r="TDC536" s="135"/>
      <c r="TDD536" s="135"/>
      <c r="TDE536" s="135"/>
      <c r="TDF536" s="135"/>
      <c r="TDG536" s="135"/>
      <c r="TDH536" s="135"/>
      <c r="TDI536" s="135"/>
      <c r="TDJ536" s="135"/>
      <c r="TDK536" s="135"/>
      <c r="TDL536" s="135"/>
      <c r="TDM536" s="135"/>
      <c r="TDN536" s="135"/>
      <c r="TDO536" s="135"/>
      <c r="TDP536" s="135"/>
      <c r="TDQ536" s="135"/>
      <c r="TDR536" s="135"/>
      <c r="TDS536" s="135"/>
      <c r="TDT536" s="135"/>
      <c r="TDU536" s="135"/>
      <c r="TDV536" s="135"/>
      <c r="TDW536" s="135"/>
      <c r="TDX536" s="135"/>
      <c r="TDY536" s="135"/>
      <c r="TDZ536" s="135"/>
      <c r="TEA536" s="135"/>
      <c r="TEB536" s="135"/>
      <c r="TEC536" s="135"/>
      <c r="TED536" s="135"/>
      <c r="TEE536" s="135"/>
      <c r="TEF536" s="135"/>
      <c r="TEG536" s="135"/>
      <c r="TEH536" s="135"/>
      <c r="TEI536" s="135"/>
      <c r="TEJ536" s="135"/>
      <c r="TEK536" s="135"/>
      <c r="TEL536" s="135"/>
      <c r="TEM536" s="135"/>
      <c r="TEN536" s="135"/>
      <c r="TEO536" s="135"/>
      <c r="TEP536" s="135"/>
      <c r="TEQ536" s="135"/>
      <c r="TER536" s="135"/>
      <c r="TES536" s="135"/>
      <c r="TET536" s="135"/>
      <c r="TEU536" s="135"/>
      <c r="TEV536" s="135"/>
      <c r="TEW536" s="135"/>
      <c r="TEX536" s="135"/>
      <c r="TEY536" s="135"/>
      <c r="TEZ536" s="135"/>
      <c r="TFA536" s="135"/>
      <c r="TFB536" s="135"/>
      <c r="TFC536" s="135"/>
      <c r="TFD536" s="135"/>
      <c r="TFE536" s="135"/>
      <c r="TFF536" s="135"/>
      <c r="TFG536" s="135"/>
      <c r="TFH536" s="135"/>
      <c r="TFI536" s="135"/>
      <c r="TFJ536" s="135"/>
      <c r="TFK536" s="135"/>
      <c r="TFL536" s="135"/>
      <c r="TFM536" s="135"/>
      <c r="TFN536" s="135"/>
      <c r="TFO536" s="135"/>
      <c r="TFP536" s="135"/>
      <c r="TFQ536" s="135"/>
      <c r="TFR536" s="135"/>
      <c r="TFS536" s="135"/>
      <c r="TFT536" s="135"/>
      <c r="TFU536" s="135"/>
      <c r="TFV536" s="135"/>
      <c r="TFW536" s="135"/>
      <c r="TFX536" s="135"/>
      <c r="TFY536" s="135"/>
      <c r="TFZ536" s="135"/>
      <c r="TGA536" s="135"/>
      <c r="TGB536" s="135"/>
      <c r="TGC536" s="135"/>
      <c r="TGD536" s="135"/>
      <c r="TGE536" s="135"/>
      <c r="TGF536" s="135"/>
      <c r="TGG536" s="135"/>
      <c r="TGH536" s="135"/>
      <c r="TGI536" s="135"/>
      <c r="TGJ536" s="135"/>
      <c r="TGK536" s="135"/>
      <c r="TGL536" s="135"/>
      <c r="TGM536" s="135"/>
      <c r="TGN536" s="135"/>
      <c r="TGO536" s="135"/>
      <c r="TGP536" s="135"/>
      <c r="TGQ536" s="135"/>
      <c r="TGR536" s="135"/>
      <c r="TGS536" s="135"/>
      <c r="TGT536" s="135"/>
      <c r="TGU536" s="135"/>
      <c r="TGV536" s="135"/>
      <c r="TGW536" s="135"/>
      <c r="TGX536" s="135"/>
      <c r="TGY536" s="135"/>
      <c r="TGZ536" s="135"/>
      <c r="THA536" s="135"/>
      <c r="THB536" s="135"/>
      <c r="THC536" s="135"/>
      <c r="THD536" s="135"/>
      <c r="THE536" s="135"/>
      <c r="THF536" s="135"/>
      <c r="THG536" s="135"/>
      <c r="THH536" s="135"/>
      <c r="THI536" s="135"/>
      <c r="THJ536" s="135"/>
      <c r="THK536" s="135"/>
      <c r="THL536" s="135"/>
      <c r="THM536" s="135"/>
      <c r="THN536" s="135"/>
      <c r="THO536" s="135"/>
      <c r="THP536" s="135"/>
      <c r="THQ536" s="135"/>
      <c r="THR536" s="135"/>
      <c r="THS536" s="135"/>
      <c r="THT536" s="135"/>
      <c r="THU536" s="135"/>
      <c r="THV536" s="135"/>
      <c r="THW536" s="135"/>
      <c r="THX536" s="135"/>
      <c r="THY536" s="135"/>
      <c r="THZ536" s="135"/>
      <c r="TIA536" s="135"/>
      <c r="TIB536" s="135"/>
      <c r="TIC536" s="135"/>
      <c r="TID536" s="135"/>
      <c r="TIE536" s="135"/>
      <c r="TIF536" s="135"/>
      <c r="TIG536" s="135"/>
      <c r="TIH536" s="135"/>
      <c r="TII536" s="135"/>
      <c r="TIJ536" s="135"/>
      <c r="TIK536" s="135"/>
      <c r="TIL536" s="135"/>
      <c r="TIM536" s="135"/>
      <c r="TIN536" s="135"/>
      <c r="TIO536" s="135"/>
      <c r="TIP536" s="135"/>
      <c r="TIQ536" s="135"/>
      <c r="TIR536" s="135"/>
      <c r="TIS536" s="135"/>
      <c r="TIT536" s="135"/>
      <c r="TIU536" s="135"/>
      <c r="TIV536" s="135"/>
      <c r="TIW536" s="135"/>
      <c r="TIX536" s="135"/>
      <c r="TIY536" s="135"/>
      <c r="TIZ536" s="135"/>
      <c r="TJA536" s="135"/>
      <c r="TJB536" s="135"/>
      <c r="TJC536" s="135"/>
      <c r="TJD536" s="135"/>
      <c r="TJE536" s="135"/>
      <c r="TJF536" s="135"/>
      <c r="TJG536" s="135"/>
      <c r="TJH536" s="135"/>
      <c r="TJI536" s="135"/>
      <c r="TJJ536" s="135"/>
      <c r="TJK536" s="135"/>
      <c r="TJL536" s="135"/>
      <c r="TJM536" s="135"/>
      <c r="TJN536" s="135"/>
      <c r="TJO536" s="135"/>
      <c r="TJP536" s="135"/>
      <c r="TJQ536" s="135"/>
      <c r="TJR536" s="135"/>
      <c r="TJS536" s="135"/>
      <c r="TJT536" s="135"/>
      <c r="TJU536" s="135"/>
      <c r="TJV536" s="135"/>
      <c r="TJW536" s="135"/>
      <c r="TJX536" s="135"/>
      <c r="TJY536" s="135"/>
      <c r="TJZ536" s="135"/>
      <c r="TKA536" s="135"/>
      <c r="TKB536" s="135"/>
      <c r="TKC536" s="135"/>
      <c r="TKD536" s="135"/>
      <c r="TKE536" s="135"/>
      <c r="TKF536" s="135"/>
      <c r="TKG536" s="135"/>
      <c r="TKH536" s="135"/>
      <c r="TKI536" s="135"/>
      <c r="TKJ536" s="135"/>
      <c r="TKK536" s="135"/>
      <c r="TKL536" s="135"/>
      <c r="TKM536" s="135"/>
      <c r="TKN536" s="135"/>
      <c r="TKO536" s="135"/>
      <c r="TKP536" s="135"/>
      <c r="TKQ536" s="135"/>
      <c r="TKR536" s="135"/>
      <c r="TKS536" s="135"/>
      <c r="TKT536" s="135"/>
      <c r="TKU536" s="135"/>
      <c r="TKV536" s="135"/>
      <c r="TKW536" s="135"/>
      <c r="TKX536" s="135"/>
      <c r="TKY536" s="135"/>
      <c r="TKZ536" s="135"/>
      <c r="TLA536" s="135"/>
      <c r="TLB536" s="135"/>
      <c r="TLC536" s="135"/>
      <c r="TLD536" s="135"/>
      <c r="TLE536" s="135"/>
      <c r="TLF536" s="135"/>
      <c r="TLG536" s="135"/>
      <c r="TLH536" s="135"/>
      <c r="TLI536" s="135"/>
      <c r="TLJ536" s="135"/>
      <c r="TLK536" s="135"/>
      <c r="TLL536" s="135"/>
      <c r="TLM536" s="135"/>
      <c r="TLN536" s="135"/>
      <c r="TLO536" s="135"/>
      <c r="TLP536" s="135"/>
      <c r="TLQ536" s="135"/>
      <c r="TLR536" s="135"/>
      <c r="TLS536" s="135"/>
      <c r="TLT536" s="135"/>
      <c r="TLU536" s="135"/>
      <c r="TLV536" s="135"/>
      <c r="TLW536" s="135"/>
      <c r="TLX536" s="135"/>
      <c r="TLY536" s="135"/>
      <c r="TLZ536" s="135"/>
      <c r="TMA536" s="135"/>
      <c r="TMB536" s="135"/>
      <c r="TMC536" s="135"/>
      <c r="TMD536" s="135"/>
      <c r="TME536" s="135"/>
      <c r="TMF536" s="135"/>
      <c r="TMG536" s="135"/>
      <c r="TMH536" s="135"/>
      <c r="TMI536" s="135"/>
      <c r="TMJ536" s="135"/>
      <c r="TMK536" s="135"/>
      <c r="TML536" s="135"/>
      <c r="TMM536" s="135"/>
      <c r="TMN536" s="135"/>
      <c r="TMO536" s="135"/>
      <c r="TMP536" s="135"/>
      <c r="TMQ536" s="135"/>
      <c r="TMR536" s="135"/>
      <c r="TMS536" s="135"/>
      <c r="TMT536" s="135"/>
      <c r="TMU536" s="135"/>
      <c r="TMV536" s="135"/>
      <c r="TMW536" s="135"/>
      <c r="TMX536" s="135"/>
      <c r="TMY536" s="135"/>
      <c r="TMZ536" s="135"/>
      <c r="TNA536" s="135"/>
      <c r="TNB536" s="135"/>
      <c r="TNC536" s="135"/>
      <c r="TND536" s="135"/>
      <c r="TNE536" s="135"/>
      <c r="TNF536" s="135"/>
      <c r="TNG536" s="135"/>
      <c r="TNH536" s="135"/>
      <c r="TNI536" s="135"/>
      <c r="TNJ536" s="135"/>
      <c r="TNK536" s="135"/>
      <c r="TNL536" s="135"/>
      <c r="TNM536" s="135"/>
      <c r="TNN536" s="135"/>
      <c r="TNO536" s="135"/>
      <c r="TNP536" s="135"/>
      <c r="TNQ536" s="135"/>
      <c r="TNR536" s="135"/>
      <c r="TNS536" s="135"/>
      <c r="TNT536" s="135"/>
      <c r="TNU536" s="135"/>
      <c r="TNV536" s="135"/>
      <c r="TNW536" s="135"/>
      <c r="TNX536" s="135"/>
      <c r="TNY536" s="135"/>
      <c r="TNZ536" s="135"/>
      <c r="TOA536" s="135"/>
      <c r="TOB536" s="135"/>
      <c r="TOC536" s="135"/>
      <c r="TOD536" s="135"/>
      <c r="TOE536" s="135"/>
      <c r="TOF536" s="135"/>
      <c r="TOG536" s="135"/>
      <c r="TOH536" s="135"/>
      <c r="TOI536" s="135"/>
      <c r="TOJ536" s="135"/>
      <c r="TOK536" s="135"/>
      <c r="TOL536" s="135"/>
      <c r="TOM536" s="135"/>
      <c r="TON536" s="135"/>
      <c r="TOO536" s="135"/>
      <c r="TOP536" s="135"/>
      <c r="TOQ536" s="135"/>
      <c r="TOR536" s="135"/>
      <c r="TOS536" s="135"/>
      <c r="TOT536" s="135"/>
      <c r="TOU536" s="135"/>
      <c r="TOV536" s="135"/>
      <c r="TOW536" s="135"/>
      <c r="TOX536" s="135"/>
      <c r="TOY536" s="135"/>
      <c r="TOZ536" s="135"/>
      <c r="TPA536" s="135"/>
      <c r="TPB536" s="135"/>
      <c r="TPC536" s="135"/>
      <c r="TPD536" s="135"/>
      <c r="TPE536" s="135"/>
      <c r="TPF536" s="135"/>
      <c r="TPG536" s="135"/>
      <c r="TPH536" s="135"/>
      <c r="TPI536" s="135"/>
      <c r="TPJ536" s="135"/>
      <c r="TPK536" s="135"/>
      <c r="TPL536" s="135"/>
      <c r="TPM536" s="135"/>
      <c r="TPN536" s="135"/>
      <c r="TPO536" s="135"/>
      <c r="TPP536" s="135"/>
      <c r="TPQ536" s="135"/>
      <c r="TPR536" s="135"/>
      <c r="TPS536" s="135"/>
      <c r="TPT536" s="135"/>
      <c r="TPU536" s="135"/>
      <c r="TPV536" s="135"/>
      <c r="TPW536" s="135"/>
      <c r="TPX536" s="135"/>
      <c r="TPY536" s="135"/>
      <c r="TPZ536" s="135"/>
      <c r="TQA536" s="135"/>
      <c r="TQB536" s="135"/>
      <c r="TQC536" s="135"/>
      <c r="TQD536" s="135"/>
      <c r="TQE536" s="135"/>
      <c r="TQF536" s="135"/>
      <c r="TQG536" s="135"/>
      <c r="TQH536" s="135"/>
      <c r="TQI536" s="135"/>
      <c r="TQJ536" s="135"/>
      <c r="TQK536" s="135"/>
      <c r="TQL536" s="135"/>
      <c r="TQM536" s="135"/>
      <c r="TQN536" s="135"/>
      <c r="TQO536" s="135"/>
      <c r="TQP536" s="135"/>
      <c r="TQQ536" s="135"/>
      <c r="TQR536" s="135"/>
      <c r="TQS536" s="135"/>
      <c r="TQT536" s="135"/>
      <c r="TQU536" s="135"/>
      <c r="TQV536" s="135"/>
      <c r="TQW536" s="135"/>
      <c r="TQX536" s="135"/>
      <c r="TQY536" s="135"/>
      <c r="TQZ536" s="135"/>
      <c r="TRA536" s="135"/>
      <c r="TRB536" s="135"/>
      <c r="TRC536" s="135"/>
      <c r="TRD536" s="135"/>
      <c r="TRE536" s="135"/>
      <c r="TRF536" s="135"/>
      <c r="TRG536" s="135"/>
      <c r="TRH536" s="135"/>
      <c r="TRI536" s="135"/>
      <c r="TRJ536" s="135"/>
      <c r="TRK536" s="135"/>
      <c r="TRL536" s="135"/>
      <c r="TRM536" s="135"/>
      <c r="TRN536" s="135"/>
      <c r="TRO536" s="135"/>
      <c r="TRP536" s="135"/>
      <c r="TRQ536" s="135"/>
      <c r="TRR536" s="135"/>
      <c r="TRS536" s="135"/>
      <c r="TRT536" s="135"/>
      <c r="TRU536" s="135"/>
      <c r="TRV536" s="135"/>
      <c r="TRW536" s="135"/>
      <c r="TRX536" s="135"/>
      <c r="TRY536" s="135"/>
      <c r="TRZ536" s="135"/>
      <c r="TSA536" s="135"/>
      <c r="TSB536" s="135"/>
      <c r="TSC536" s="135"/>
      <c r="TSD536" s="135"/>
      <c r="TSE536" s="135"/>
      <c r="TSF536" s="135"/>
      <c r="TSG536" s="135"/>
      <c r="TSH536" s="135"/>
      <c r="TSI536" s="135"/>
      <c r="TSJ536" s="135"/>
      <c r="TSK536" s="135"/>
      <c r="TSL536" s="135"/>
      <c r="TSM536" s="135"/>
      <c r="TSN536" s="135"/>
      <c r="TSO536" s="135"/>
      <c r="TSP536" s="135"/>
      <c r="TSQ536" s="135"/>
      <c r="TSR536" s="135"/>
      <c r="TSS536" s="135"/>
      <c r="TST536" s="135"/>
      <c r="TSU536" s="135"/>
      <c r="TSV536" s="135"/>
      <c r="TSW536" s="135"/>
      <c r="TSX536" s="135"/>
      <c r="TSY536" s="135"/>
      <c r="TSZ536" s="135"/>
      <c r="TTA536" s="135"/>
      <c r="TTB536" s="135"/>
      <c r="TTC536" s="135"/>
      <c r="TTD536" s="135"/>
      <c r="TTE536" s="135"/>
      <c r="TTF536" s="135"/>
      <c r="TTG536" s="135"/>
      <c r="TTH536" s="135"/>
      <c r="TTI536" s="135"/>
      <c r="TTJ536" s="135"/>
      <c r="TTK536" s="135"/>
      <c r="TTL536" s="135"/>
      <c r="TTM536" s="135"/>
      <c r="TTN536" s="135"/>
      <c r="TTO536" s="135"/>
      <c r="TTP536" s="135"/>
      <c r="TTQ536" s="135"/>
      <c r="TTR536" s="135"/>
      <c r="TTS536" s="135"/>
      <c r="TTT536" s="135"/>
      <c r="TTU536" s="135"/>
      <c r="TTV536" s="135"/>
      <c r="TTW536" s="135"/>
      <c r="TTX536" s="135"/>
      <c r="TTY536" s="135"/>
      <c r="TTZ536" s="135"/>
      <c r="TUA536" s="135"/>
      <c r="TUB536" s="135"/>
      <c r="TUC536" s="135"/>
      <c r="TUD536" s="135"/>
      <c r="TUE536" s="135"/>
      <c r="TUF536" s="135"/>
      <c r="TUG536" s="135"/>
      <c r="TUH536" s="135"/>
      <c r="TUI536" s="135"/>
      <c r="TUJ536" s="135"/>
      <c r="TUK536" s="135"/>
      <c r="TUL536" s="135"/>
      <c r="TUM536" s="135"/>
      <c r="TUN536" s="135"/>
      <c r="TUO536" s="135"/>
      <c r="TUP536" s="135"/>
      <c r="TUQ536" s="135"/>
      <c r="TUR536" s="135"/>
      <c r="TUS536" s="135"/>
      <c r="TUT536" s="135"/>
      <c r="TUU536" s="135"/>
      <c r="TUV536" s="135"/>
      <c r="TUW536" s="135"/>
      <c r="TUX536" s="135"/>
      <c r="TUY536" s="135"/>
      <c r="TUZ536" s="135"/>
      <c r="TVA536" s="135"/>
      <c r="TVB536" s="135"/>
      <c r="TVC536" s="135"/>
      <c r="TVD536" s="135"/>
      <c r="TVE536" s="135"/>
      <c r="TVF536" s="135"/>
      <c r="TVG536" s="135"/>
      <c r="TVH536" s="135"/>
      <c r="TVI536" s="135"/>
      <c r="TVJ536" s="135"/>
      <c r="TVK536" s="135"/>
      <c r="TVL536" s="135"/>
      <c r="TVM536" s="135"/>
      <c r="TVN536" s="135"/>
      <c r="TVO536" s="135"/>
      <c r="TVP536" s="135"/>
      <c r="TVQ536" s="135"/>
      <c r="TVR536" s="135"/>
      <c r="TVS536" s="135"/>
      <c r="TVT536" s="135"/>
      <c r="TVU536" s="135"/>
      <c r="TVV536" s="135"/>
      <c r="TVW536" s="135"/>
      <c r="TVX536" s="135"/>
      <c r="TVY536" s="135"/>
      <c r="TVZ536" s="135"/>
      <c r="TWA536" s="135"/>
      <c r="TWB536" s="135"/>
      <c r="TWC536" s="135"/>
      <c r="TWD536" s="135"/>
      <c r="TWE536" s="135"/>
      <c r="TWF536" s="135"/>
      <c r="TWG536" s="135"/>
      <c r="TWH536" s="135"/>
      <c r="TWI536" s="135"/>
      <c r="TWJ536" s="135"/>
      <c r="TWK536" s="135"/>
      <c r="TWL536" s="135"/>
      <c r="TWM536" s="135"/>
      <c r="TWN536" s="135"/>
      <c r="TWO536" s="135"/>
      <c r="TWP536" s="135"/>
      <c r="TWQ536" s="135"/>
      <c r="TWR536" s="135"/>
      <c r="TWS536" s="135"/>
      <c r="TWT536" s="135"/>
      <c r="TWU536" s="135"/>
      <c r="TWV536" s="135"/>
      <c r="TWW536" s="135"/>
      <c r="TWX536" s="135"/>
      <c r="TWY536" s="135"/>
      <c r="TWZ536" s="135"/>
      <c r="TXA536" s="135"/>
      <c r="TXB536" s="135"/>
      <c r="TXC536" s="135"/>
      <c r="TXD536" s="135"/>
      <c r="TXE536" s="135"/>
      <c r="TXF536" s="135"/>
      <c r="TXG536" s="135"/>
      <c r="TXH536" s="135"/>
      <c r="TXI536" s="135"/>
      <c r="TXJ536" s="135"/>
      <c r="TXK536" s="135"/>
      <c r="TXL536" s="135"/>
      <c r="TXM536" s="135"/>
      <c r="TXN536" s="135"/>
      <c r="TXO536" s="135"/>
      <c r="TXP536" s="135"/>
      <c r="TXQ536" s="135"/>
      <c r="TXR536" s="135"/>
      <c r="TXS536" s="135"/>
      <c r="TXT536" s="135"/>
      <c r="TXU536" s="135"/>
      <c r="TXV536" s="135"/>
      <c r="TXW536" s="135"/>
      <c r="TXX536" s="135"/>
      <c r="TXY536" s="135"/>
      <c r="TXZ536" s="135"/>
      <c r="TYA536" s="135"/>
      <c r="TYB536" s="135"/>
      <c r="TYC536" s="135"/>
      <c r="TYD536" s="135"/>
      <c r="TYE536" s="135"/>
      <c r="TYF536" s="135"/>
      <c r="TYG536" s="135"/>
      <c r="TYH536" s="135"/>
      <c r="TYI536" s="135"/>
      <c r="TYJ536" s="135"/>
      <c r="TYK536" s="135"/>
      <c r="TYL536" s="135"/>
      <c r="TYM536" s="135"/>
      <c r="TYN536" s="135"/>
      <c r="TYO536" s="135"/>
      <c r="TYP536" s="135"/>
      <c r="TYQ536" s="135"/>
      <c r="TYR536" s="135"/>
      <c r="TYS536" s="135"/>
      <c r="TYT536" s="135"/>
      <c r="TYU536" s="135"/>
      <c r="TYV536" s="135"/>
      <c r="TYW536" s="135"/>
      <c r="TYX536" s="135"/>
      <c r="TYY536" s="135"/>
      <c r="TYZ536" s="135"/>
      <c r="TZA536" s="135"/>
      <c r="TZB536" s="135"/>
      <c r="TZC536" s="135"/>
      <c r="TZD536" s="135"/>
      <c r="TZE536" s="135"/>
      <c r="TZF536" s="135"/>
      <c r="TZG536" s="135"/>
      <c r="TZH536" s="135"/>
      <c r="TZI536" s="135"/>
      <c r="TZJ536" s="135"/>
      <c r="TZK536" s="135"/>
      <c r="TZL536" s="135"/>
      <c r="TZM536" s="135"/>
      <c r="TZN536" s="135"/>
      <c r="TZO536" s="135"/>
      <c r="TZP536" s="135"/>
      <c r="TZQ536" s="135"/>
      <c r="TZR536" s="135"/>
      <c r="TZS536" s="135"/>
      <c r="TZT536" s="135"/>
      <c r="TZU536" s="135"/>
      <c r="TZV536" s="135"/>
      <c r="TZW536" s="135"/>
      <c r="TZX536" s="135"/>
      <c r="TZY536" s="135"/>
      <c r="TZZ536" s="135"/>
      <c r="UAA536" s="135"/>
      <c r="UAB536" s="135"/>
      <c r="UAC536" s="135"/>
      <c r="UAD536" s="135"/>
      <c r="UAE536" s="135"/>
      <c r="UAF536" s="135"/>
      <c r="UAG536" s="135"/>
      <c r="UAH536" s="135"/>
      <c r="UAI536" s="135"/>
      <c r="UAJ536" s="135"/>
      <c r="UAK536" s="135"/>
      <c r="UAL536" s="135"/>
      <c r="UAM536" s="135"/>
      <c r="UAN536" s="135"/>
      <c r="UAO536" s="135"/>
      <c r="UAP536" s="135"/>
      <c r="UAQ536" s="135"/>
      <c r="UAR536" s="135"/>
      <c r="UAS536" s="135"/>
      <c r="UAT536" s="135"/>
      <c r="UAU536" s="135"/>
      <c r="UAV536" s="135"/>
      <c r="UAW536" s="135"/>
      <c r="UAX536" s="135"/>
      <c r="UAY536" s="135"/>
      <c r="UAZ536" s="135"/>
      <c r="UBA536" s="135"/>
      <c r="UBB536" s="135"/>
      <c r="UBC536" s="135"/>
      <c r="UBD536" s="135"/>
      <c r="UBE536" s="135"/>
      <c r="UBF536" s="135"/>
      <c r="UBG536" s="135"/>
      <c r="UBH536" s="135"/>
      <c r="UBI536" s="135"/>
      <c r="UBJ536" s="135"/>
      <c r="UBK536" s="135"/>
      <c r="UBL536" s="135"/>
      <c r="UBM536" s="135"/>
      <c r="UBN536" s="135"/>
      <c r="UBO536" s="135"/>
      <c r="UBP536" s="135"/>
      <c r="UBQ536" s="135"/>
      <c r="UBR536" s="135"/>
      <c r="UBS536" s="135"/>
      <c r="UBT536" s="135"/>
      <c r="UBU536" s="135"/>
      <c r="UBV536" s="135"/>
      <c r="UBW536" s="135"/>
      <c r="UBX536" s="135"/>
      <c r="UBY536" s="135"/>
      <c r="UBZ536" s="135"/>
      <c r="UCA536" s="135"/>
      <c r="UCB536" s="135"/>
      <c r="UCC536" s="135"/>
      <c r="UCD536" s="135"/>
      <c r="UCE536" s="135"/>
      <c r="UCF536" s="135"/>
      <c r="UCG536" s="135"/>
      <c r="UCH536" s="135"/>
      <c r="UCI536" s="135"/>
      <c r="UCJ536" s="135"/>
      <c r="UCK536" s="135"/>
      <c r="UCL536" s="135"/>
      <c r="UCM536" s="135"/>
      <c r="UCN536" s="135"/>
      <c r="UCO536" s="135"/>
      <c r="UCP536" s="135"/>
      <c r="UCQ536" s="135"/>
      <c r="UCR536" s="135"/>
      <c r="UCS536" s="135"/>
      <c r="UCT536" s="135"/>
      <c r="UCU536" s="135"/>
      <c r="UCV536" s="135"/>
      <c r="UCW536" s="135"/>
      <c r="UCX536" s="135"/>
      <c r="UCY536" s="135"/>
      <c r="UCZ536" s="135"/>
      <c r="UDA536" s="135"/>
      <c r="UDB536" s="135"/>
      <c r="UDC536" s="135"/>
      <c r="UDD536" s="135"/>
      <c r="UDE536" s="135"/>
      <c r="UDF536" s="135"/>
      <c r="UDG536" s="135"/>
      <c r="UDH536" s="135"/>
      <c r="UDI536" s="135"/>
      <c r="UDJ536" s="135"/>
      <c r="UDK536" s="135"/>
      <c r="UDL536" s="135"/>
      <c r="UDM536" s="135"/>
      <c r="UDN536" s="135"/>
      <c r="UDO536" s="135"/>
      <c r="UDP536" s="135"/>
      <c r="UDQ536" s="135"/>
      <c r="UDR536" s="135"/>
      <c r="UDS536" s="135"/>
      <c r="UDT536" s="135"/>
      <c r="UDU536" s="135"/>
      <c r="UDV536" s="135"/>
      <c r="UDW536" s="135"/>
      <c r="UDX536" s="135"/>
      <c r="UDY536" s="135"/>
      <c r="UDZ536" s="135"/>
      <c r="UEA536" s="135"/>
      <c r="UEB536" s="135"/>
      <c r="UEC536" s="135"/>
      <c r="UED536" s="135"/>
      <c r="UEE536" s="135"/>
      <c r="UEF536" s="135"/>
      <c r="UEG536" s="135"/>
      <c r="UEH536" s="135"/>
      <c r="UEI536" s="135"/>
      <c r="UEJ536" s="135"/>
      <c r="UEK536" s="135"/>
      <c r="UEL536" s="135"/>
      <c r="UEM536" s="135"/>
      <c r="UEN536" s="135"/>
      <c r="UEO536" s="135"/>
      <c r="UEP536" s="135"/>
      <c r="UEQ536" s="135"/>
      <c r="UER536" s="135"/>
      <c r="UES536" s="135"/>
      <c r="UET536" s="135"/>
      <c r="UEU536" s="135"/>
      <c r="UEV536" s="135"/>
      <c r="UEW536" s="135"/>
      <c r="UEX536" s="135"/>
      <c r="UEY536" s="135"/>
      <c r="UEZ536" s="135"/>
      <c r="UFA536" s="135"/>
      <c r="UFB536" s="135"/>
      <c r="UFC536" s="135"/>
      <c r="UFD536" s="135"/>
      <c r="UFE536" s="135"/>
      <c r="UFF536" s="135"/>
      <c r="UFG536" s="135"/>
      <c r="UFH536" s="135"/>
      <c r="UFI536" s="135"/>
      <c r="UFJ536" s="135"/>
      <c r="UFK536" s="135"/>
      <c r="UFL536" s="135"/>
      <c r="UFM536" s="135"/>
      <c r="UFN536" s="135"/>
      <c r="UFO536" s="135"/>
      <c r="UFP536" s="135"/>
      <c r="UFQ536" s="135"/>
      <c r="UFR536" s="135"/>
      <c r="UFS536" s="135"/>
      <c r="UFT536" s="135"/>
      <c r="UFU536" s="135"/>
      <c r="UFV536" s="135"/>
      <c r="UFW536" s="135"/>
      <c r="UFX536" s="135"/>
      <c r="UFY536" s="135"/>
      <c r="UFZ536" s="135"/>
      <c r="UGA536" s="135"/>
      <c r="UGB536" s="135"/>
      <c r="UGC536" s="135"/>
      <c r="UGD536" s="135"/>
      <c r="UGE536" s="135"/>
      <c r="UGF536" s="135"/>
      <c r="UGG536" s="135"/>
      <c r="UGH536" s="135"/>
      <c r="UGI536" s="135"/>
      <c r="UGJ536" s="135"/>
      <c r="UGK536" s="135"/>
      <c r="UGL536" s="135"/>
      <c r="UGM536" s="135"/>
      <c r="UGN536" s="135"/>
      <c r="UGO536" s="135"/>
      <c r="UGP536" s="135"/>
      <c r="UGQ536" s="135"/>
      <c r="UGR536" s="135"/>
      <c r="UGS536" s="135"/>
      <c r="UGT536" s="135"/>
      <c r="UGU536" s="135"/>
      <c r="UGV536" s="135"/>
      <c r="UGW536" s="135"/>
      <c r="UGX536" s="135"/>
      <c r="UGY536" s="135"/>
      <c r="UGZ536" s="135"/>
      <c r="UHA536" s="135"/>
      <c r="UHB536" s="135"/>
      <c r="UHC536" s="135"/>
      <c r="UHD536" s="135"/>
      <c r="UHE536" s="135"/>
      <c r="UHF536" s="135"/>
      <c r="UHG536" s="135"/>
      <c r="UHH536" s="135"/>
      <c r="UHI536" s="135"/>
      <c r="UHJ536" s="135"/>
      <c r="UHK536" s="135"/>
      <c r="UHL536" s="135"/>
      <c r="UHM536" s="135"/>
      <c r="UHN536" s="135"/>
      <c r="UHO536" s="135"/>
      <c r="UHP536" s="135"/>
      <c r="UHQ536" s="135"/>
      <c r="UHR536" s="135"/>
      <c r="UHS536" s="135"/>
      <c r="UHT536" s="135"/>
      <c r="UHU536" s="135"/>
      <c r="UHV536" s="135"/>
      <c r="UHW536" s="135"/>
      <c r="UHX536" s="135"/>
      <c r="UHY536" s="135"/>
      <c r="UHZ536" s="135"/>
      <c r="UIA536" s="135"/>
      <c r="UIB536" s="135"/>
      <c r="UIC536" s="135"/>
      <c r="UID536" s="135"/>
      <c r="UIE536" s="135"/>
      <c r="UIF536" s="135"/>
      <c r="UIG536" s="135"/>
      <c r="UIH536" s="135"/>
      <c r="UII536" s="135"/>
      <c r="UIJ536" s="135"/>
      <c r="UIK536" s="135"/>
      <c r="UIL536" s="135"/>
      <c r="UIM536" s="135"/>
      <c r="UIN536" s="135"/>
      <c r="UIO536" s="135"/>
      <c r="UIP536" s="135"/>
      <c r="UIQ536" s="135"/>
      <c r="UIR536" s="135"/>
      <c r="UIS536" s="135"/>
      <c r="UIT536" s="135"/>
      <c r="UIU536" s="135"/>
      <c r="UIV536" s="135"/>
      <c r="UIW536" s="135"/>
      <c r="UIX536" s="135"/>
      <c r="UIY536" s="135"/>
      <c r="UIZ536" s="135"/>
      <c r="UJA536" s="135"/>
      <c r="UJB536" s="135"/>
      <c r="UJC536" s="135"/>
      <c r="UJD536" s="135"/>
      <c r="UJE536" s="135"/>
      <c r="UJF536" s="135"/>
      <c r="UJG536" s="135"/>
      <c r="UJH536" s="135"/>
      <c r="UJI536" s="135"/>
      <c r="UJJ536" s="135"/>
      <c r="UJK536" s="135"/>
      <c r="UJL536" s="135"/>
      <c r="UJM536" s="135"/>
      <c r="UJN536" s="135"/>
      <c r="UJO536" s="135"/>
      <c r="UJP536" s="135"/>
      <c r="UJQ536" s="135"/>
      <c r="UJR536" s="135"/>
      <c r="UJS536" s="135"/>
      <c r="UJT536" s="135"/>
      <c r="UJU536" s="135"/>
      <c r="UJV536" s="135"/>
      <c r="UJW536" s="135"/>
      <c r="UJX536" s="135"/>
      <c r="UJY536" s="135"/>
      <c r="UJZ536" s="135"/>
      <c r="UKA536" s="135"/>
      <c r="UKB536" s="135"/>
      <c r="UKC536" s="135"/>
      <c r="UKD536" s="135"/>
      <c r="UKE536" s="135"/>
      <c r="UKF536" s="135"/>
      <c r="UKG536" s="135"/>
      <c r="UKH536" s="135"/>
      <c r="UKI536" s="135"/>
      <c r="UKJ536" s="135"/>
      <c r="UKK536" s="135"/>
      <c r="UKL536" s="135"/>
      <c r="UKM536" s="135"/>
      <c r="UKN536" s="135"/>
      <c r="UKO536" s="135"/>
      <c r="UKP536" s="135"/>
      <c r="UKQ536" s="135"/>
      <c r="UKR536" s="135"/>
      <c r="UKS536" s="135"/>
      <c r="UKT536" s="135"/>
      <c r="UKU536" s="135"/>
      <c r="UKV536" s="135"/>
      <c r="UKW536" s="135"/>
      <c r="UKX536" s="135"/>
      <c r="UKY536" s="135"/>
      <c r="UKZ536" s="135"/>
      <c r="ULA536" s="135"/>
      <c r="ULB536" s="135"/>
      <c r="ULC536" s="135"/>
      <c r="ULD536" s="135"/>
      <c r="ULE536" s="135"/>
      <c r="ULF536" s="135"/>
      <c r="ULG536" s="135"/>
      <c r="ULH536" s="135"/>
      <c r="ULI536" s="135"/>
      <c r="ULJ536" s="135"/>
      <c r="ULK536" s="135"/>
      <c r="ULL536" s="135"/>
      <c r="ULM536" s="135"/>
      <c r="ULN536" s="135"/>
      <c r="ULO536" s="135"/>
      <c r="ULP536" s="135"/>
      <c r="ULQ536" s="135"/>
      <c r="ULR536" s="135"/>
      <c r="ULS536" s="135"/>
      <c r="ULT536" s="135"/>
      <c r="ULU536" s="135"/>
      <c r="ULV536" s="135"/>
      <c r="ULW536" s="135"/>
      <c r="ULX536" s="135"/>
      <c r="ULY536" s="135"/>
      <c r="ULZ536" s="135"/>
      <c r="UMA536" s="135"/>
      <c r="UMB536" s="135"/>
      <c r="UMC536" s="135"/>
      <c r="UMD536" s="135"/>
      <c r="UME536" s="135"/>
      <c r="UMF536" s="135"/>
      <c r="UMG536" s="135"/>
      <c r="UMH536" s="135"/>
      <c r="UMI536" s="135"/>
      <c r="UMJ536" s="135"/>
      <c r="UMK536" s="135"/>
      <c r="UML536" s="135"/>
      <c r="UMM536" s="135"/>
      <c r="UMN536" s="135"/>
      <c r="UMO536" s="135"/>
      <c r="UMP536" s="135"/>
      <c r="UMQ536" s="135"/>
      <c r="UMR536" s="135"/>
      <c r="UMS536" s="135"/>
      <c r="UMT536" s="135"/>
      <c r="UMU536" s="135"/>
      <c r="UMV536" s="135"/>
      <c r="UMW536" s="135"/>
      <c r="UMX536" s="135"/>
      <c r="UMY536" s="135"/>
      <c r="UMZ536" s="135"/>
      <c r="UNA536" s="135"/>
      <c r="UNB536" s="135"/>
      <c r="UNC536" s="135"/>
      <c r="UND536" s="135"/>
      <c r="UNE536" s="135"/>
      <c r="UNF536" s="135"/>
      <c r="UNG536" s="135"/>
      <c r="UNH536" s="135"/>
      <c r="UNI536" s="135"/>
      <c r="UNJ536" s="135"/>
      <c r="UNK536" s="135"/>
      <c r="UNL536" s="135"/>
      <c r="UNM536" s="135"/>
      <c r="UNN536" s="135"/>
      <c r="UNO536" s="135"/>
      <c r="UNP536" s="135"/>
      <c r="UNQ536" s="135"/>
      <c r="UNR536" s="135"/>
      <c r="UNS536" s="135"/>
      <c r="UNT536" s="135"/>
      <c r="UNU536" s="135"/>
      <c r="UNV536" s="135"/>
      <c r="UNW536" s="135"/>
      <c r="UNX536" s="135"/>
      <c r="UNY536" s="135"/>
      <c r="UNZ536" s="135"/>
      <c r="UOA536" s="135"/>
      <c r="UOB536" s="135"/>
      <c r="UOC536" s="135"/>
      <c r="UOD536" s="135"/>
      <c r="UOE536" s="135"/>
      <c r="UOF536" s="135"/>
      <c r="UOG536" s="135"/>
      <c r="UOH536" s="135"/>
      <c r="UOI536" s="135"/>
      <c r="UOJ536" s="135"/>
      <c r="UOK536" s="135"/>
      <c r="UOL536" s="135"/>
      <c r="UOM536" s="135"/>
      <c r="UON536" s="135"/>
      <c r="UOO536" s="135"/>
      <c r="UOP536" s="135"/>
      <c r="UOQ536" s="135"/>
      <c r="UOR536" s="135"/>
      <c r="UOS536" s="135"/>
      <c r="UOT536" s="135"/>
      <c r="UOU536" s="135"/>
      <c r="UOV536" s="135"/>
      <c r="UOW536" s="135"/>
      <c r="UOX536" s="135"/>
      <c r="UOY536" s="135"/>
      <c r="UOZ536" s="135"/>
      <c r="UPA536" s="135"/>
      <c r="UPB536" s="135"/>
      <c r="UPC536" s="135"/>
      <c r="UPD536" s="135"/>
      <c r="UPE536" s="135"/>
      <c r="UPF536" s="135"/>
      <c r="UPG536" s="135"/>
      <c r="UPH536" s="135"/>
      <c r="UPI536" s="135"/>
      <c r="UPJ536" s="135"/>
      <c r="UPK536" s="135"/>
      <c r="UPL536" s="135"/>
      <c r="UPM536" s="135"/>
      <c r="UPN536" s="135"/>
      <c r="UPO536" s="135"/>
      <c r="UPP536" s="135"/>
      <c r="UPQ536" s="135"/>
      <c r="UPR536" s="135"/>
      <c r="UPS536" s="135"/>
      <c r="UPT536" s="135"/>
      <c r="UPU536" s="135"/>
      <c r="UPV536" s="135"/>
      <c r="UPW536" s="135"/>
      <c r="UPX536" s="135"/>
      <c r="UPY536" s="135"/>
      <c r="UPZ536" s="135"/>
      <c r="UQA536" s="135"/>
      <c r="UQB536" s="135"/>
      <c r="UQC536" s="135"/>
      <c r="UQD536" s="135"/>
      <c r="UQE536" s="135"/>
      <c r="UQF536" s="135"/>
      <c r="UQG536" s="135"/>
      <c r="UQH536" s="135"/>
      <c r="UQI536" s="135"/>
      <c r="UQJ536" s="135"/>
      <c r="UQK536" s="135"/>
      <c r="UQL536" s="135"/>
      <c r="UQM536" s="135"/>
      <c r="UQN536" s="135"/>
      <c r="UQO536" s="135"/>
      <c r="UQP536" s="135"/>
      <c r="UQQ536" s="135"/>
      <c r="UQR536" s="135"/>
      <c r="UQS536" s="135"/>
      <c r="UQT536" s="135"/>
      <c r="UQU536" s="135"/>
      <c r="UQV536" s="135"/>
      <c r="UQW536" s="135"/>
      <c r="UQX536" s="135"/>
      <c r="UQY536" s="135"/>
      <c r="UQZ536" s="135"/>
      <c r="URA536" s="135"/>
      <c r="URB536" s="135"/>
      <c r="URC536" s="135"/>
      <c r="URD536" s="135"/>
      <c r="URE536" s="135"/>
      <c r="URF536" s="135"/>
      <c r="URG536" s="135"/>
      <c r="URH536" s="135"/>
      <c r="URI536" s="135"/>
      <c r="URJ536" s="135"/>
      <c r="URK536" s="135"/>
      <c r="URL536" s="135"/>
      <c r="URM536" s="135"/>
      <c r="URN536" s="135"/>
      <c r="URO536" s="135"/>
      <c r="URP536" s="135"/>
      <c r="URQ536" s="135"/>
      <c r="URR536" s="135"/>
      <c r="URS536" s="135"/>
      <c r="URT536" s="135"/>
      <c r="URU536" s="135"/>
      <c r="URV536" s="135"/>
      <c r="URW536" s="135"/>
      <c r="URX536" s="135"/>
      <c r="URY536" s="135"/>
      <c r="URZ536" s="135"/>
      <c r="USA536" s="135"/>
      <c r="USB536" s="135"/>
      <c r="USC536" s="135"/>
      <c r="USD536" s="135"/>
      <c r="USE536" s="135"/>
      <c r="USF536" s="135"/>
      <c r="USG536" s="135"/>
      <c r="USH536" s="135"/>
      <c r="USI536" s="135"/>
      <c r="USJ536" s="135"/>
      <c r="USK536" s="135"/>
      <c r="USL536" s="135"/>
      <c r="USM536" s="135"/>
      <c r="USN536" s="135"/>
      <c r="USO536" s="135"/>
      <c r="USP536" s="135"/>
      <c r="USQ536" s="135"/>
      <c r="USR536" s="135"/>
      <c r="USS536" s="135"/>
      <c r="UST536" s="135"/>
      <c r="USU536" s="135"/>
      <c r="USV536" s="135"/>
      <c r="USW536" s="135"/>
      <c r="USX536" s="135"/>
      <c r="USY536" s="135"/>
      <c r="USZ536" s="135"/>
      <c r="UTA536" s="135"/>
      <c r="UTB536" s="135"/>
      <c r="UTC536" s="135"/>
      <c r="UTD536" s="135"/>
      <c r="UTE536" s="135"/>
      <c r="UTF536" s="135"/>
      <c r="UTG536" s="135"/>
      <c r="UTH536" s="135"/>
      <c r="UTI536" s="135"/>
      <c r="UTJ536" s="135"/>
      <c r="UTK536" s="135"/>
      <c r="UTL536" s="135"/>
      <c r="UTM536" s="135"/>
      <c r="UTN536" s="135"/>
      <c r="UTO536" s="135"/>
      <c r="UTP536" s="135"/>
      <c r="UTQ536" s="135"/>
      <c r="UTR536" s="135"/>
      <c r="UTS536" s="135"/>
      <c r="UTT536" s="135"/>
      <c r="UTU536" s="135"/>
      <c r="UTV536" s="135"/>
      <c r="UTW536" s="135"/>
      <c r="UTX536" s="135"/>
      <c r="UTY536" s="135"/>
      <c r="UTZ536" s="135"/>
      <c r="UUA536" s="135"/>
      <c r="UUB536" s="135"/>
      <c r="UUC536" s="135"/>
      <c r="UUD536" s="135"/>
      <c r="UUE536" s="135"/>
      <c r="UUF536" s="135"/>
      <c r="UUG536" s="135"/>
      <c r="UUH536" s="135"/>
      <c r="UUI536" s="135"/>
      <c r="UUJ536" s="135"/>
      <c r="UUK536" s="135"/>
      <c r="UUL536" s="135"/>
      <c r="UUM536" s="135"/>
      <c r="UUN536" s="135"/>
      <c r="UUO536" s="135"/>
      <c r="UUP536" s="135"/>
      <c r="UUQ536" s="135"/>
      <c r="UUR536" s="135"/>
      <c r="UUS536" s="135"/>
      <c r="UUT536" s="135"/>
      <c r="UUU536" s="135"/>
      <c r="UUV536" s="135"/>
      <c r="UUW536" s="135"/>
      <c r="UUX536" s="135"/>
      <c r="UUY536" s="135"/>
      <c r="UUZ536" s="135"/>
      <c r="UVA536" s="135"/>
      <c r="UVB536" s="135"/>
      <c r="UVC536" s="135"/>
      <c r="UVD536" s="135"/>
      <c r="UVE536" s="135"/>
      <c r="UVF536" s="135"/>
      <c r="UVG536" s="135"/>
      <c r="UVH536" s="135"/>
      <c r="UVI536" s="135"/>
      <c r="UVJ536" s="135"/>
      <c r="UVK536" s="135"/>
      <c r="UVL536" s="135"/>
      <c r="UVM536" s="135"/>
      <c r="UVN536" s="135"/>
      <c r="UVO536" s="135"/>
      <c r="UVP536" s="135"/>
      <c r="UVQ536" s="135"/>
      <c r="UVR536" s="135"/>
      <c r="UVS536" s="135"/>
      <c r="UVT536" s="135"/>
      <c r="UVU536" s="135"/>
      <c r="UVV536" s="135"/>
      <c r="UVW536" s="135"/>
      <c r="UVX536" s="135"/>
      <c r="UVY536" s="135"/>
      <c r="UVZ536" s="135"/>
      <c r="UWA536" s="135"/>
      <c r="UWB536" s="135"/>
      <c r="UWC536" s="135"/>
      <c r="UWD536" s="135"/>
      <c r="UWE536" s="135"/>
      <c r="UWF536" s="135"/>
      <c r="UWG536" s="135"/>
      <c r="UWH536" s="135"/>
      <c r="UWI536" s="135"/>
      <c r="UWJ536" s="135"/>
      <c r="UWK536" s="135"/>
      <c r="UWL536" s="135"/>
      <c r="UWM536" s="135"/>
      <c r="UWN536" s="135"/>
      <c r="UWO536" s="135"/>
      <c r="UWP536" s="135"/>
      <c r="UWQ536" s="135"/>
      <c r="UWR536" s="135"/>
      <c r="UWS536" s="135"/>
      <c r="UWT536" s="135"/>
      <c r="UWU536" s="135"/>
      <c r="UWV536" s="135"/>
      <c r="UWW536" s="135"/>
      <c r="UWX536" s="135"/>
      <c r="UWY536" s="135"/>
      <c r="UWZ536" s="135"/>
      <c r="UXA536" s="135"/>
      <c r="UXB536" s="135"/>
      <c r="UXC536" s="135"/>
      <c r="UXD536" s="135"/>
      <c r="UXE536" s="135"/>
      <c r="UXF536" s="135"/>
      <c r="UXG536" s="135"/>
      <c r="UXH536" s="135"/>
      <c r="UXI536" s="135"/>
      <c r="UXJ536" s="135"/>
      <c r="UXK536" s="135"/>
      <c r="UXL536" s="135"/>
      <c r="UXM536" s="135"/>
      <c r="UXN536" s="135"/>
      <c r="UXO536" s="135"/>
      <c r="UXP536" s="135"/>
      <c r="UXQ536" s="135"/>
      <c r="UXR536" s="135"/>
      <c r="UXS536" s="135"/>
      <c r="UXT536" s="135"/>
      <c r="UXU536" s="135"/>
      <c r="UXV536" s="135"/>
      <c r="UXW536" s="135"/>
      <c r="UXX536" s="135"/>
      <c r="UXY536" s="135"/>
      <c r="UXZ536" s="135"/>
      <c r="UYA536" s="135"/>
      <c r="UYB536" s="135"/>
      <c r="UYC536" s="135"/>
      <c r="UYD536" s="135"/>
      <c r="UYE536" s="135"/>
      <c r="UYF536" s="135"/>
      <c r="UYG536" s="135"/>
      <c r="UYH536" s="135"/>
      <c r="UYI536" s="135"/>
      <c r="UYJ536" s="135"/>
      <c r="UYK536" s="135"/>
      <c r="UYL536" s="135"/>
      <c r="UYM536" s="135"/>
      <c r="UYN536" s="135"/>
      <c r="UYO536" s="135"/>
      <c r="UYP536" s="135"/>
      <c r="UYQ536" s="135"/>
      <c r="UYR536" s="135"/>
      <c r="UYS536" s="135"/>
      <c r="UYT536" s="135"/>
      <c r="UYU536" s="135"/>
      <c r="UYV536" s="135"/>
      <c r="UYW536" s="135"/>
      <c r="UYX536" s="135"/>
      <c r="UYY536" s="135"/>
      <c r="UYZ536" s="135"/>
      <c r="UZA536" s="135"/>
      <c r="UZB536" s="135"/>
      <c r="UZC536" s="135"/>
      <c r="UZD536" s="135"/>
      <c r="UZE536" s="135"/>
      <c r="UZF536" s="135"/>
      <c r="UZG536" s="135"/>
      <c r="UZH536" s="135"/>
      <c r="UZI536" s="135"/>
      <c r="UZJ536" s="135"/>
      <c r="UZK536" s="135"/>
      <c r="UZL536" s="135"/>
      <c r="UZM536" s="135"/>
      <c r="UZN536" s="135"/>
      <c r="UZO536" s="135"/>
      <c r="UZP536" s="135"/>
      <c r="UZQ536" s="135"/>
      <c r="UZR536" s="135"/>
      <c r="UZS536" s="135"/>
      <c r="UZT536" s="135"/>
      <c r="UZU536" s="135"/>
      <c r="UZV536" s="135"/>
      <c r="UZW536" s="135"/>
      <c r="UZX536" s="135"/>
      <c r="UZY536" s="135"/>
      <c r="UZZ536" s="135"/>
      <c r="VAA536" s="135"/>
      <c r="VAB536" s="135"/>
      <c r="VAC536" s="135"/>
      <c r="VAD536" s="135"/>
      <c r="VAE536" s="135"/>
      <c r="VAF536" s="135"/>
      <c r="VAG536" s="135"/>
      <c r="VAH536" s="135"/>
      <c r="VAI536" s="135"/>
      <c r="VAJ536" s="135"/>
      <c r="VAK536" s="135"/>
      <c r="VAL536" s="135"/>
      <c r="VAM536" s="135"/>
      <c r="VAN536" s="135"/>
      <c r="VAO536" s="135"/>
      <c r="VAP536" s="135"/>
      <c r="VAQ536" s="135"/>
      <c r="VAR536" s="135"/>
      <c r="VAS536" s="135"/>
      <c r="VAT536" s="135"/>
      <c r="VAU536" s="135"/>
      <c r="VAV536" s="135"/>
      <c r="VAW536" s="135"/>
      <c r="VAX536" s="135"/>
      <c r="VAY536" s="135"/>
      <c r="VAZ536" s="135"/>
      <c r="VBA536" s="135"/>
      <c r="VBB536" s="135"/>
      <c r="VBC536" s="135"/>
      <c r="VBD536" s="135"/>
      <c r="VBE536" s="135"/>
      <c r="VBF536" s="135"/>
      <c r="VBG536" s="135"/>
      <c r="VBH536" s="135"/>
      <c r="VBI536" s="135"/>
      <c r="VBJ536" s="135"/>
      <c r="VBK536" s="135"/>
      <c r="VBL536" s="135"/>
      <c r="VBM536" s="135"/>
      <c r="VBN536" s="135"/>
      <c r="VBO536" s="135"/>
      <c r="VBP536" s="135"/>
      <c r="VBQ536" s="135"/>
      <c r="VBR536" s="135"/>
      <c r="VBS536" s="135"/>
      <c r="VBT536" s="135"/>
      <c r="VBU536" s="135"/>
      <c r="VBV536" s="135"/>
      <c r="VBW536" s="135"/>
      <c r="VBX536" s="135"/>
      <c r="VBY536" s="135"/>
      <c r="VBZ536" s="135"/>
      <c r="VCA536" s="135"/>
      <c r="VCB536" s="135"/>
      <c r="VCC536" s="135"/>
      <c r="VCD536" s="135"/>
      <c r="VCE536" s="135"/>
      <c r="VCF536" s="135"/>
      <c r="VCG536" s="135"/>
      <c r="VCH536" s="135"/>
      <c r="VCI536" s="135"/>
      <c r="VCJ536" s="135"/>
      <c r="VCK536" s="135"/>
      <c r="VCL536" s="135"/>
      <c r="VCM536" s="135"/>
      <c r="VCN536" s="135"/>
      <c r="VCO536" s="135"/>
      <c r="VCP536" s="135"/>
      <c r="VCQ536" s="135"/>
      <c r="VCR536" s="135"/>
      <c r="VCS536" s="135"/>
      <c r="VCT536" s="135"/>
      <c r="VCU536" s="135"/>
      <c r="VCV536" s="135"/>
      <c r="VCW536" s="135"/>
      <c r="VCX536" s="135"/>
      <c r="VCY536" s="135"/>
      <c r="VCZ536" s="135"/>
      <c r="VDA536" s="135"/>
      <c r="VDB536" s="135"/>
      <c r="VDC536" s="135"/>
      <c r="VDD536" s="135"/>
      <c r="VDE536" s="135"/>
      <c r="VDF536" s="135"/>
      <c r="VDG536" s="135"/>
      <c r="VDH536" s="135"/>
      <c r="VDI536" s="135"/>
      <c r="VDJ536" s="135"/>
      <c r="VDK536" s="135"/>
      <c r="VDL536" s="135"/>
      <c r="VDM536" s="135"/>
      <c r="VDN536" s="135"/>
      <c r="VDO536" s="135"/>
      <c r="VDP536" s="135"/>
      <c r="VDQ536" s="135"/>
      <c r="VDR536" s="135"/>
      <c r="VDS536" s="135"/>
      <c r="VDT536" s="135"/>
      <c r="VDU536" s="135"/>
      <c r="VDV536" s="135"/>
      <c r="VDW536" s="135"/>
      <c r="VDX536" s="135"/>
      <c r="VDY536" s="135"/>
      <c r="VDZ536" s="135"/>
      <c r="VEA536" s="135"/>
      <c r="VEB536" s="135"/>
      <c r="VEC536" s="135"/>
      <c r="VED536" s="135"/>
      <c r="VEE536" s="135"/>
      <c r="VEF536" s="135"/>
      <c r="VEG536" s="135"/>
      <c r="VEH536" s="135"/>
      <c r="VEI536" s="135"/>
      <c r="VEJ536" s="135"/>
      <c r="VEK536" s="135"/>
      <c r="VEL536" s="135"/>
      <c r="VEM536" s="135"/>
      <c r="VEN536" s="135"/>
      <c r="VEO536" s="135"/>
      <c r="VEP536" s="135"/>
      <c r="VEQ536" s="135"/>
      <c r="VER536" s="135"/>
      <c r="VES536" s="135"/>
      <c r="VET536" s="135"/>
      <c r="VEU536" s="135"/>
      <c r="VEV536" s="135"/>
      <c r="VEW536" s="135"/>
      <c r="VEX536" s="135"/>
      <c r="VEY536" s="135"/>
      <c r="VEZ536" s="135"/>
      <c r="VFA536" s="135"/>
      <c r="VFB536" s="135"/>
      <c r="VFC536" s="135"/>
      <c r="VFD536" s="135"/>
      <c r="VFE536" s="135"/>
      <c r="VFF536" s="135"/>
      <c r="VFG536" s="135"/>
      <c r="VFH536" s="135"/>
      <c r="VFI536" s="135"/>
      <c r="VFJ536" s="135"/>
      <c r="VFK536" s="135"/>
      <c r="VFL536" s="135"/>
      <c r="VFM536" s="135"/>
      <c r="VFN536" s="135"/>
      <c r="VFO536" s="135"/>
      <c r="VFP536" s="135"/>
      <c r="VFQ536" s="135"/>
      <c r="VFR536" s="135"/>
      <c r="VFS536" s="135"/>
      <c r="VFT536" s="135"/>
      <c r="VFU536" s="135"/>
      <c r="VFV536" s="135"/>
      <c r="VFW536" s="135"/>
      <c r="VFX536" s="135"/>
      <c r="VFY536" s="135"/>
      <c r="VFZ536" s="135"/>
      <c r="VGA536" s="135"/>
      <c r="VGB536" s="135"/>
      <c r="VGC536" s="135"/>
      <c r="VGD536" s="135"/>
      <c r="VGE536" s="135"/>
      <c r="VGF536" s="135"/>
      <c r="VGG536" s="135"/>
      <c r="VGH536" s="135"/>
      <c r="VGI536" s="135"/>
      <c r="VGJ536" s="135"/>
      <c r="VGK536" s="135"/>
      <c r="VGL536" s="135"/>
      <c r="VGM536" s="135"/>
      <c r="VGN536" s="135"/>
      <c r="VGO536" s="135"/>
      <c r="VGP536" s="135"/>
      <c r="VGQ536" s="135"/>
      <c r="VGR536" s="135"/>
      <c r="VGS536" s="135"/>
      <c r="VGT536" s="135"/>
      <c r="VGU536" s="135"/>
      <c r="VGV536" s="135"/>
      <c r="VGW536" s="135"/>
      <c r="VGX536" s="135"/>
      <c r="VGY536" s="135"/>
      <c r="VGZ536" s="135"/>
      <c r="VHA536" s="135"/>
      <c r="VHB536" s="135"/>
      <c r="VHC536" s="135"/>
      <c r="VHD536" s="135"/>
      <c r="VHE536" s="135"/>
      <c r="VHF536" s="135"/>
      <c r="VHG536" s="135"/>
      <c r="VHH536" s="135"/>
      <c r="VHI536" s="135"/>
      <c r="VHJ536" s="135"/>
      <c r="VHK536" s="135"/>
      <c r="VHL536" s="135"/>
      <c r="VHM536" s="135"/>
      <c r="VHN536" s="135"/>
      <c r="VHO536" s="135"/>
      <c r="VHP536" s="135"/>
      <c r="VHQ536" s="135"/>
      <c r="VHR536" s="135"/>
      <c r="VHS536" s="135"/>
      <c r="VHT536" s="135"/>
      <c r="VHU536" s="135"/>
      <c r="VHV536" s="135"/>
      <c r="VHW536" s="135"/>
      <c r="VHX536" s="135"/>
      <c r="VHY536" s="135"/>
      <c r="VHZ536" s="135"/>
      <c r="VIA536" s="135"/>
      <c r="VIB536" s="135"/>
      <c r="VIC536" s="135"/>
      <c r="VID536" s="135"/>
      <c r="VIE536" s="135"/>
      <c r="VIF536" s="135"/>
      <c r="VIG536" s="135"/>
      <c r="VIH536" s="135"/>
      <c r="VII536" s="135"/>
      <c r="VIJ536" s="135"/>
      <c r="VIK536" s="135"/>
      <c r="VIL536" s="135"/>
      <c r="VIM536" s="135"/>
      <c r="VIN536" s="135"/>
      <c r="VIO536" s="135"/>
      <c r="VIP536" s="135"/>
      <c r="VIQ536" s="135"/>
      <c r="VIR536" s="135"/>
      <c r="VIS536" s="135"/>
      <c r="VIT536" s="135"/>
      <c r="VIU536" s="135"/>
      <c r="VIV536" s="135"/>
      <c r="VIW536" s="135"/>
      <c r="VIX536" s="135"/>
      <c r="VIY536" s="135"/>
      <c r="VIZ536" s="135"/>
      <c r="VJA536" s="135"/>
      <c r="VJB536" s="135"/>
      <c r="VJC536" s="135"/>
      <c r="VJD536" s="135"/>
      <c r="VJE536" s="135"/>
      <c r="VJF536" s="135"/>
      <c r="VJG536" s="135"/>
      <c r="VJH536" s="135"/>
      <c r="VJI536" s="135"/>
      <c r="VJJ536" s="135"/>
      <c r="VJK536" s="135"/>
      <c r="VJL536" s="135"/>
      <c r="VJM536" s="135"/>
      <c r="VJN536" s="135"/>
      <c r="VJO536" s="135"/>
      <c r="VJP536" s="135"/>
      <c r="VJQ536" s="135"/>
      <c r="VJR536" s="135"/>
      <c r="VJS536" s="135"/>
      <c r="VJT536" s="135"/>
      <c r="VJU536" s="135"/>
      <c r="VJV536" s="135"/>
      <c r="VJW536" s="135"/>
      <c r="VJX536" s="135"/>
      <c r="VJY536" s="135"/>
      <c r="VJZ536" s="135"/>
      <c r="VKA536" s="135"/>
      <c r="VKB536" s="135"/>
      <c r="VKC536" s="135"/>
      <c r="VKD536" s="135"/>
      <c r="VKE536" s="135"/>
      <c r="VKF536" s="135"/>
      <c r="VKG536" s="135"/>
      <c r="VKH536" s="135"/>
      <c r="VKI536" s="135"/>
      <c r="VKJ536" s="135"/>
      <c r="VKK536" s="135"/>
      <c r="VKL536" s="135"/>
      <c r="VKM536" s="135"/>
      <c r="VKN536" s="135"/>
      <c r="VKO536" s="135"/>
      <c r="VKP536" s="135"/>
      <c r="VKQ536" s="135"/>
      <c r="VKR536" s="135"/>
      <c r="VKS536" s="135"/>
      <c r="VKT536" s="135"/>
      <c r="VKU536" s="135"/>
      <c r="VKV536" s="135"/>
      <c r="VKW536" s="135"/>
      <c r="VKX536" s="135"/>
      <c r="VKY536" s="135"/>
      <c r="VKZ536" s="135"/>
      <c r="VLA536" s="135"/>
      <c r="VLB536" s="135"/>
      <c r="VLC536" s="135"/>
      <c r="VLD536" s="135"/>
      <c r="VLE536" s="135"/>
      <c r="VLF536" s="135"/>
      <c r="VLG536" s="135"/>
      <c r="VLH536" s="135"/>
      <c r="VLI536" s="135"/>
      <c r="VLJ536" s="135"/>
      <c r="VLK536" s="135"/>
      <c r="VLL536" s="135"/>
      <c r="VLM536" s="135"/>
      <c r="VLN536" s="135"/>
      <c r="VLO536" s="135"/>
      <c r="VLP536" s="135"/>
      <c r="VLQ536" s="135"/>
      <c r="VLR536" s="135"/>
      <c r="VLS536" s="135"/>
      <c r="VLT536" s="135"/>
      <c r="VLU536" s="135"/>
      <c r="VLV536" s="135"/>
      <c r="VLW536" s="135"/>
      <c r="VLX536" s="135"/>
      <c r="VLY536" s="135"/>
      <c r="VLZ536" s="135"/>
      <c r="VMA536" s="135"/>
      <c r="VMB536" s="135"/>
      <c r="VMC536" s="135"/>
      <c r="VMD536" s="135"/>
      <c r="VME536" s="135"/>
      <c r="VMF536" s="135"/>
      <c r="VMG536" s="135"/>
      <c r="VMH536" s="135"/>
      <c r="VMI536" s="135"/>
      <c r="VMJ536" s="135"/>
      <c r="VMK536" s="135"/>
      <c r="VML536" s="135"/>
      <c r="VMM536" s="135"/>
      <c r="VMN536" s="135"/>
      <c r="VMO536" s="135"/>
      <c r="VMP536" s="135"/>
      <c r="VMQ536" s="135"/>
      <c r="VMR536" s="135"/>
      <c r="VMS536" s="135"/>
      <c r="VMT536" s="135"/>
      <c r="VMU536" s="135"/>
      <c r="VMV536" s="135"/>
      <c r="VMW536" s="135"/>
      <c r="VMX536" s="135"/>
      <c r="VMY536" s="135"/>
      <c r="VMZ536" s="135"/>
      <c r="VNA536" s="135"/>
      <c r="VNB536" s="135"/>
      <c r="VNC536" s="135"/>
      <c r="VND536" s="135"/>
      <c r="VNE536" s="135"/>
      <c r="VNF536" s="135"/>
      <c r="VNG536" s="135"/>
      <c r="VNH536" s="135"/>
      <c r="VNI536" s="135"/>
      <c r="VNJ536" s="135"/>
      <c r="VNK536" s="135"/>
      <c r="VNL536" s="135"/>
      <c r="VNM536" s="135"/>
      <c r="VNN536" s="135"/>
      <c r="VNO536" s="135"/>
      <c r="VNP536" s="135"/>
      <c r="VNQ536" s="135"/>
      <c r="VNR536" s="135"/>
      <c r="VNS536" s="135"/>
      <c r="VNT536" s="135"/>
      <c r="VNU536" s="135"/>
      <c r="VNV536" s="135"/>
      <c r="VNW536" s="135"/>
      <c r="VNX536" s="135"/>
      <c r="VNY536" s="135"/>
      <c r="VNZ536" s="135"/>
      <c r="VOA536" s="135"/>
      <c r="VOB536" s="135"/>
      <c r="VOC536" s="135"/>
      <c r="VOD536" s="135"/>
      <c r="VOE536" s="135"/>
      <c r="VOF536" s="135"/>
      <c r="VOG536" s="135"/>
      <c r="VOH536" s="135"/>
      <c r="VOI536" s="135"/>
      <c r="VOJ536" s="135"/>
      <c r="VOK536" s="135"/>
      <c r="VOL536" s="135"/>
      <c r="VOM536" s="135"/>
      <c r="VON536" s="135"/>
      <c r="VOO536" s="135"/>
      <c r="VOP536" s="135"/>
      <c r="VOQ536" s="135"/>
      <c r="VOR536" s="135"/>
      <c r="VOS536" s="135"/>
      <c r="VOT536" s="135"/>
      <c r="VOU536" s="135"/>
      <c r="VOV536" s="135"/>
      <c r="VOW536" s="135"/>
      <c r="VOX536" s="135"/>
      <c r="VOY536" s="135"/>
      <c r="VOZ536" s="135"/>
      <c r="VPA536" s="135"/>
      <c r="VPB536" s="135"/>
      <c r="VPC536" s="135"/>
      <c r="VPD536" s="135"/>
      <c r="VPE536" s="135"/>
      <c r="VPF536" s="135"/>
      <c r="VPG536" s="135"/>
      <c r="VPH536" s="135"/>
      <c r="VPI536" s="135"/>
      <c r="VPJ536" s="135"/>
      <c r="VPK536" s="135"/>
      <c r="VPL536" s="135"/>
      <c r="VPM536" s="135"/>
      <c r="VPN536" s="135"/>
      <c r="VPO536" s="135"/>
      <c r="VPP536" s="135"/>
      <c r="VPQ536" s="135"/>
      <c r="VPR536" s="135"/>
      <c r="VPS536" s="135"/>
      <c r="VPT536" s="135"/>
      <c r="VPU536" s="135"/>
      <c r="VPV536" s="135"/>
      <c r="VPW536" s="135"/>
      <c r="VPX536" s="135"/>
      <c r="VPY536" s="135"/>
      <c r="VPZ536" s="135"/>
      <c r="VQA536" s="135"/>
      <c r="VQB536" s="135"/>
      <c r="VQC536" s="135"/>
      <c r="VQD536" s="135"/>
      <c r="VQE536" s="135"/>
      <c r="VQF536" s="135"/>
      <c r="VQG536" s="135"/>
      <c r="VQH536" s="135"/>
      <c r="VQI536" s="135"/>
      <c r="VQJ536" s="135"/>
      <c r="VQK536" s="135"/>
      <c r="VQL536" s="135"/>
      <c r="VQM536" s="135"/>
      <c r="VQN536" s="135"/>
      <c r="VQO536" s="135"/>
      <c r="VQP536" s="135"/>
      <c r="VQQ536" s="135"/>
      <c r="VQR536" s="135"/>
      <c r="VQS536" s="135"/>
      <c r="VQT536" s="135"/>
      <c r="VQU536" s="135"/>
      <c r="VQV536" s="135"/>
      <c r="VQW536" s="135"/>
      <c r="VQX536" s="135"/>
      <c r="VQY536" s="135"/>
      <c r="VQZ536" s="135"/>
      <c r="VRA536" s="135"/>
      <c r="VRB536" s="135"/>
      <c r="VRC536" s="135"/>
      <c r="VRD536" s="135"/>
      <c r="VRE536" s="135"/>
      <c r="VRF536" s="135"/>
      <c r="VRG536" s="135"/>
      <c r="VRH536" s="135"/>
      <c r="VRI536" s="135"/>
      <c r="VRJ536" s="135"/>
      <c r="VRK536" s="135"/>
      <c r="VRL536" s="135"/>
      <c r="VRM536" s="135"/>
      <c r="VRN536" s="135"/>
      <c r="VRO536" s="135"/>
      <c r="VRP536" s="135"/>
      <c r="VRQ536" s="135"/>
      <c r="VRR536" s="135"/>
      <c r="VRS536" s="135"/>
      <c r="VRT536" s="135"/>
      <c r="VRU536" s="135"/>
      <c r="VRV536" s="135"/>
      <c r="VRW536" s="135"/>
      <c r="VRX536" s="135"/>
      <c r="VRY536" s="135"/>
      <c r="VRZ536" s="135"/>
      <c r="VSA536" s="135"/>
      <c r="VSB536" s="135"/>
      <c r="VSC536" s="135"/>
      <c r="VSD536" s="135"/>
      <c r="VSE536" s="135"/>
      <c r="VSF536" s="135"/>
      <c r="VSG536" s="135"/>
      <c r="VSH536" s="135"/>
      <c r="VSI536" s="135"/>
      <c r="VSJ536" s="135"/>
      <c r="VSK536" s="135"/>
      <c r="VSL536" s="135"/>
      <c r="VSM536" s="135"/>
      <c r="VSN536" s="135"/>
      <c r="VSO536" s="135"/>
      <c r="VSP536" s="135"/>
      <c r="VSQ536" s="135"/>
      <c r="VSR536" s="135"/>
      <c r="VSS536" s="135"/>
      <c r="VST536" s="135"/>
      <c r="VSU536" s="135"/>
      <c r="VSV536" s="135"/>
      <c r="VSW536" s="135"/>
      <c r="VSX536" s="135"/>
      <c r="VSY536" s="135"/>
      <c r="VSZ536" s="135"/>
      <c r="VTA536" s="135"/>
      <c r="VTB536" s="135"/>
      <c r="VTC536" s="135"/>
      <c r="VTD536" s="135"/>
      <c r="VTE536" s="135"/>
      <c r="VTF536" s="135"/>
      <c r="VTG536" s="135"/>
      <c r="VTH536" s="135"/>
      <c r="VTI536" s="135"/>
      <c r="VTJ536" s="135"/>
      <c r="VTK536" s="135"/>
      <c r="VTL536" s="135"/>
      <c r="VTM536" s="135"/>
      <c r="VTN536" s="135"/>
      <c r="VTO536" s="135"/>
      <c r="VTP536" s="135"/>
      <c r="VTQ536" s="135"/>
      <c r="VTR536" s="135"/>
      <c r="VTS536" s="135"/>
      <c r="VTT536" s="135"/>
      <c r="VTU536" s="135"/>
      <c r="VTV536" s="135"/>
      <c r="VTW536" s="135"/>
      <c r="VTX536" s="135"/>
      <c r="VTY536" s="135"/>
      <c r="VTZ536" s="135"/>
      <c r="VUA536" s="135"/>
      <c r="VUB536" s="135"/>
      <c r="VUC536" s="135"/>
      <c r="VUD536" s="135"/>
      <c r="VUE536" s="135"/>
      <c r="VUF536" s="135"/>
      <c r="VUG536" s="135"/>
      <c r="VUH536" s="135"/>
      <c r="VUI536" s="135"/>
      <c r="VUJ536" s="135"/>
      <c r="VUK536" s="135"/>
      <c r="VUL536" s="135"/>
      <c r="VUM536" s="135"/>
      <c r="VUN536" s="135"/>
      <c r="VUO536" s="135"/>
      <c r="VUP536" s="135"/>
      <c r="VUQ536" s="135"/>
      <c r="VUR536" s="135"/>
      <c r="VUS536" s="135"/>
      <c r="VUT536" s="135"/>
      <c r="VUU536" s="135"/>
      <c r="VUV536" s="135"/>
      <c r="VUW536" s="135"/>
      <c r="VUX536" s="135"/>
      <c r="VUY536" s="135"/>
      <c r="VUZ536" s="135"/>
      <c r="VVA536" s="135"/>
      <c r="VVB536" s="135"/>
      <c r="VVC536" s="135"/>
      <c r="VVD536" s="135"/>
      <c r="VVE536" s="135"/>
      <c r="VVF536" s="135"/>
      <c r="VVG536" s="135"/>
      <c r="VVH536" s="135"/>
      <c r="VVI536" s="135"/>
      <c r="VVJ536" s="135"/>
      <c r="VVK536" s="135"/>
      <c r="VVL536" s="135"/>
      <c r="VVM536" s="135"/>
      <c r="VVN536" s="135"/>
      <c r="VVO536" s="135"/>
      <c r="VVP536" s="135"/>
      <c r="VVQ536" s="135"/>
      <c r="VVR536" s="135"/>
      <c r="VVS536" s="135"/>
      <c r="VVT536" s="135"/>
      <c r="VVU536" s="135"/>
      <c r="VVV536" s="135"/>
      <c r="VVW536" s="135"/>
      <c r="VVX536" s="135"/>
      <c r="VVY536" s="135"/>
      <c r="VVZ536" s="135"/>
      <c r="VWA536" s="135"/>
      <c r="VWB536" s="135"/>
      <c r="VWC536" s="135"/>
      <c r="VWD536" s="135"/>
      <c r="VWE536" s="135"/>
      <c r="VWF536" s="135"/>
      <c r="VWG536" s="135"/>
      <c r="VWH536" s="135"/>
      <c r="VWI536" s="135"/>
      <c r="VWJ536" s="135"/>
      <c r="VWK536" s="135"/>
      <c r="VWL536" s="135"/>
      <c r="VWM536" s="135"/>
      <c r="VWN536" s="135"/>
      <c r="VWO536" s="135"/>
      <c r="VWP536" s="135"/>
      <c r="VWQ536" s="135"/>
      <c r="VWR536" s="135"/>
      <c r="VWS536" s="135"/>
      <c r="VWT536" s="135"/>
      <c r="VWU536" s="135"/>
      <c r="VWV536" s="135"/>
      <c r="VWW536" s="135"/>
      <c r="VWX536" s="135"/>
      <c r="VWY536" s="135"/>
      <c r="VWZ536" s="135"/>
      <c r="VXA536" s="135"/>
      <c r="VXB536" s="135"/>
      <c r="VXC536" s="135"/>
      <c r="VXD536" s="135"/>
      <c r="VXE536" s="135"/>
      <c r="VXF536" s="135"/>
      <c r="VXG536" s="135"/>
      <c r="VXH536" s="135"/>
      <c r="VXI536" s="135"/>
      <c r="VXJ536" s="135"/>
      <c r="VXK536" s="135"/>
      <c r="VXL536" s="135"/>
      <c r="VXM536" s="135"/>
      <c r="VXN536" s="135"/>
      <c r="VXO536" s="135"/>
      <c r="VXP536" s="135"/>
      <c r="VXQ536" s="135"/>
      <c r="VXR536" s="135"/>
      <c r="VXS536" s="135"/>
      <c r="VXT536" s="135"/>
      <c r="VXU536" s="135"/>
      <c r="VXV536" s="135"/>
      <c r="VXW536" s="135"/>
      <c r="VXX536" s="135"/>
      <c r="VXY536" s="135"/>
      <c r="VXZ536" s="135"/>
      <c r="VYA536" s="135"/>
      <c r="VYB536" s="135"/>
      <c r="VYC536" s="135"/>
      <c r="VYD536" s="135"/>
      <c r="VYE536" s="135"/>
      <c r="VYF536" s="135"/>
      <c r="VYG536" s="135"/>
      <c r="VYH536" s="135"/>
      <c r="VYI536" s="135"/>
      <c r="VYJ536" s="135"/>
      <c r="VYK536" s="135"/>
      <c r="VYL536" s="135"/>
      <c r="VYM536" s="135"/>
      <c r="VYN536" s="135"/>
      <c r="VYO536" s="135"/>
      <c r="VYP536" s="135"/>
      <c r="VYQ536" s="135"/>
      <c r="VYR536" s="135"/>
      <c r="VYS536" s="135"/>
      <c r="VYT536" s="135"/>
      <c r="VYU536" s="135"/>
      <c r="VYV536" s="135"/>
      <c r="VYW536" s="135"/>
      <c r="VYX536" s="135"/>
      <c r="VYY536" s="135"/>
      <c r="VYZ536" s="135"/>
      <c r="VZA536" s="135"/>
      <c r="VZB536" s="135"/>
      <c r="VZC536" s="135"/>
      <c r="VZD536" s="135"/>
      <c r="VZE536" s="135"/>
      <c r="VZF536" s="135"/>
      <c r="VZG536" s="135"/>
      <c r="VZH536" s="135"/>
      <c r="VZI536" s="135"/>
      <c r="VZJ536" s="135"/>
      <c r="VZK536" s="135"/>
      <c r="VZL536" s="135"/>
      <c r="VZM536" s="135"/>
      <c r="VZN536" s="135"/>
      <c r="VZO536" s="135"/>
      <c r="VZP536" s="135"/>
      <c r="VZQ536" s="135"/>
      <c r="VZR536" s="135"/>
      <c r="VZS536" s="135"/>
      <c r="VZT536" s="135"/>
      <c r="VZU536" s="135"/>
      <c r="VZV536" s="135"/>
      <c r="VZW536" s="135"/>
      <c r="VZX536" s="135"/>
      <c r="VZY536" s="135"/>
      <c r="VZZ536" s="135"/>
      <c r="WAA536" s="135"/>
      <c r="WAB536" s="135"/>
      <c r="WAC536" s="135"/>
      <c r="WAD536" s="135"/>
      <c r="WAE536" s="135"/>
      <c r="WAF536" s="135"/>
      <c r="WAG536" s="135"/>
      <c r="WAH536" s="135"/>
      <c r="WAI536" s="135"/>
      <c r="WAJ536" s="135"/>
      <c r="WAK536" s="135"/>
      <c r="WAL536" s="135"/>
      <c r="WAM536" s="135"/>
      <c r="WAN536" s="135"/>
      <c r="WAO536" s="135"/>
      <c r="WAP536" s="135"/>
      <c r="WAQ536" s="135"/>
      <c r="WAR536" s="135"/>
      <c r="WAS536" s="135"/>
      <c r="WAT536" s="135"/>
      <c r="WAU536" s="135"/>
      <c r="WAV536" s="135"/>
      <c r="WAW536" s="135"/>
      <c r="WAX536" s="135"/>
      <c r="WAY536" s="135"/>
      <c r="WAZ536" s="135"/>
      <c r="WBA536" s="135"/>
      <c r="WBB536" s="135"/>
      <c r="WBC536" s="135"/>
      <c r="WBD536" s="135"/>
      <c r="WBE536" s="135"/>
      <c r="WBF536" s="135"/>
      <c r="WBG536" s="135"/>
      <c r="WBH536" s="135"/>
      <c r="WBI536" s="135"/>
      <c r="WBJ536" s="135"/>
      <c r="WBK536" s="135"/>
      <c r="WBL536" s="135"/>
      <c r="WBM536" s="135"/>
      <c r="WBN536" s="135"/>
      <c r="WBO536" s="135"/>
      <c r="WBP536" s="135"/>
      <c r="WBQ536" s="135"/>
      <c r="WBR536" s="135"/>
      <c r="WBS536" s="135"/>
      <c r="WBT536" s="135"/>
      <c r="WBU536" s="135"/>
      <c r="WBV536" s="135"/>
      <c r="WBW536" s="135"/>
      <c r="WBX536" s="135"/>
      <c r="WBY536" s="135"/>
      <c r="WBZ536" s="135"/>
      <c r="WCA536" s="135"/>
      <c r="WCB536" s="135"/>
      <c r="WCC536" s="135"/>
      <c r="WCD536" s="135"/>
      <c r="WCE536" s="135"/>
      <c r="WCF536" s="135"/>
      <c r="WCG536" s="135"/>
      <c r="WCH536" s="135"/>
      <c r="WCI536" s="135"/>
      <c r="WCJ536" s="135"/>
      <c r="WCK536" s="135"/>
      <c r="WCL536" s="135"/>
      <c r="WCM536" s="135"/>
      <c r="WCN536" s="135"/>
      <c r="WCO536" s="135"/>
      <c r="WCP536" s="135"/>
      <c r="WCQ536" s="135"/>
      <c r="WCR536" s="135"/>
      <c r="WCS536" s="135"/>
      <c r="WCT536" s="135"/>
      <c r="WCU536" s="135"/>
      <c r="WCV536" s="135"/>
      <c r="WCW536" s="135"/>
      <c r="WCX536" s="135"/>
      <c r="WCY536" s="135"/>
      <c r="WCZ536" s="135"/>
      <c r="WDA536" s="135"/>
      <c r="WDB536" s="135"/>
      <c r="WDC536" s="135"/>
      <c r="WDD536" s="135"/>
      <c r="WDE536" s="135"/>
      <c r="WDF536" s="135"/>
      <c r="WDG536" s="135"/>
      <c r="WDH536" s="135"/>
      <c r="WDI536" s="135"/>
      <c r="WDJ536" s="135"/>
      <c r="WDK536" s="135"/>
      <c r="WDL536" s="135"/>
      <c r="WDM536" s="135"/>
      <c r="WDN536" s="135"/>
      <c r="WDO536" s="135"/>
      <c r="WDP536" s="135"/>
      <c r="WDQ536" s="135"/>
      <c r="WDR536" s="135"/>
      <c r="WDS536" s="135"/>
      <c r="WDT536" s="135"/>
      <c r="WDU536" s="135"/>
      <c r="WDV536" s="135"/>
      <c r="WDW536" s="135"/>
      <c r="WDX536" s="135"/>
      <c r="WDY536" s="135"/>
      <c r="WDZ536" s="135"/>
      <c r="WEA536" s="135"/>
      <c r="WEB536" s="135"/>
      <c r="WEC536" s="135"/>
      <c r="WED536" s="135"/>
      <c r="WEE536" s="135"/>
      <c r="WEF536" s="135"/>
      <c r="WEG536" s="135"/>
      <c r="WEH536" s="135"/>
      <c r="WEI536" s="135"/>
      <c r="WEJ536" s="135"/>
      <c r="WEK536" s="135"/>
      <c r="WEL536" s="135"/>
      <c r="WEM536" s="135"/>
      <c r="WEN536" s="135"/>
      <c r="WEO536" s="135"/>
      <c r="WEP536" s="135"/>
      <c r="WEQ536" s="135"/>
      <c r="WER536" s="135"/>
      <c r="WES536" s="135"/>
      <c r="WET536" s="135"/>
      <c r="WEU536" s="135"/>
      <c r="WEV536" s="135"/>
      <c r="WEW536" s="135"/>
      <c r="WEX536" s="135"/>
      <c r="WEY536" s="135"/>
      <c r="WEZ536" s="135"/>
      <c r="WFA536" s="135"/>
      <c r="WFB536" s="135"/>
      <c r="WFC536" s="135"/>
      <c r="WFD536" s="135"/>
      <c r="WFE536" s="135"/>
      <c r="WFF536" s="135"/>
      <c r="WFG536" s="135"/>
      <c r="WFH536" s="135"/>
      <c r="WFI536" s="135"/>
      <c r="WFJ536" s="135"/>
      <c r="WFK536" s="135"/>
      <c r="WFL536" s="135"/>
      <c r="WFM536" s="135"/>
      <c r="WFN536" s="135"/>
      <c r="WFO536" s="135"/>
      <c r="WFP536" s="135"/>
      <c r="WFQ536" s="135"/>
      <c r="WFR536" s="135"/>
      <c r="WFS536" s="135"/>
      <c r="WFT536" s="135"/>
      <c r="WFU536" s="135"/>
      <c r="WFV536" s="135"/>
      <c r="WFW536" s="135"/>
      <c r="WFX536" s="135"/>
      <c r="WFY536" s="135"/>
      <c r="WFZ536" s="135"/>
      <c r="WGA536" s="135"/>
      <c r="WGB536" s="135"/>
      <c r="WGC536" s="135"/>
      <c r="WGD536" s="135"/>
      <c r="WGE536" s="135"/>
      <c r="WGF536" s="135"/>
      <c r="WGG536" s="135"/>
      <c r="WGH536" s="135"/>
      <c r="WGI536" s="135"/>
      <c r="WGJ536" s="135"/>
      <c r="WGK536" s="135"/>
      <c r="WGL536" s="135"/>
      <c r="WGM536" s="135"/>
      <c r="WGN536" s="135"/>
      <c r="WGO536" s="135"/>
      <c r="WGP536" s="135"/>
      <c r="WGQ536" s="135"/>
      <c r="WGR536" s="135"/>
      <c r="WGS536" s="135"/>
      <c r="WGT536" s="135"/>
      <c r="WGU536" s="135"/>
      <c r="WGV536" s="135"/>
      <c r="WGW536" s="135"/>
      <c r="WGX536" s="135"/>
      <c r="WGY536" s="135"/>
      <c r="WGZ536" s="135"/>
      <c r="WHA536" s="135"/>
      <c r="WHB536" s="135"/>
      <c r="WHC536" s="135"/>
      <c r="WHD536" s="135"/>
      <c r="WHE536" s="135"/>
      <c r="WHF536" s="135"/>
      <c r="WHG536" s="135"/>
      <c r="WHH536" s="135"/>
      <c r="WHI536" s="135"/>
      <c r="WHJ536" s="135"/>
      <c r="WHK536" s="135"/>
      <c r="WHL536" s="135"/>
      <c r="WHM536" s="135"/>
      <c r="WHN536" s="135"/>
      <c r="WHO536" s="135"/>
      <c r="WHP536" s="135"/>
      <c r="WHQ536" s="135"/>
      <c r="WHR536" s="135"/>
      <c r="WHS536" s="135"/>
      <c r="WHT536" s="135"/>
      <c r="WHU536" s="135"/>
      <c r="WHV536" s="135"/>
      <c r="WHW536" s="135"/>
      <c r="WHX536" s="135"/>
      <c r="WHY536" s="135"/>
      <c r="WHZ536" s="135"/>
      <c r="WIA536" s="135"/>
      <c r="WIB536" s="135"/>
      <c r="WIC536" s="135"/>
      <c r="WID536" s="135"/>
      <c r="WIE536" s="135"/>
      <c r="WIF536" s="135"/>
      <c r="WIG536" s="135"/>
      <c r="WIH536" s="135"/>
      <c r="WII536" s="135"/>
      <c r="WIJ536" s="135"/>
      <c r="WIK536" s="135"/>
      <c r="WIL536" s="135"/>
      <c r="WIM536" s="135"/>
      <c r="WIN536" s="135"/>
      <c r="WIO536" s="135"/>
      <c r="WIP536" s="135"/>
      <c r="WIQ536" s="135"/>
      <c r="WIR536" s="135"/>
      <c r="WIS536" s="135"/>
      <c r="WIT536" s="135"/>
      <c r="WIU536" s="135"/>
      <c r="WIV536" s="135"/>
      <c r="WIW536" s="135"/>
      <c r="WIX536" s="135"/>
      <c r="WIY536" s="135"/>
      <c r="WIZ536" s="135"/>
      <c r="WJA536" s="135"/>
      <c r="WJB536" s="135"/>
      <c r="WJC536" s="135"/>
      <c r="WJD536" s="135"/>
      <c r="WJE536" s="135"/>
      <c r="WJF536" s="135"/>
      <c r="WJG536" s="135"/>
      <c r="WJH536" s="135"/>
      <c r="WJI536" s="135"/>
      <c r="WJJ536" s="135"/>
      <c r="WJK536" s="135"/>
      <c r="WJL536" s="135"/>
      <c r="WJM536" s="135"/>
      <c r="WJN536" s="135"/>
      <c r="WJO536" s="135"/>
      <c r="WJP536" s="135"/>
      <c r="WJQ536" s="135"/>
      <c r="WJR536" s="135"/>
      <c r="WJS536" s="135"/>
      <c r="WJT536" s="135"/>
      <c r="WJU536" s="135"/>
      <c r="WJV536" s="135"/>
      <c r="WJW536" s="135"/>
      <c r="WJX536" s="135"/>
      <c r="WJY536" s="135"/>
      <c r="WJZ536" s="135"/>
      <c r="WKA536" s="135"/>
      <c r="WKB536" s="135"/>
      <c r="WKC536" s="135"/>
      <c r="WKD536" s="135"/>
      <c r="WKE536" s="135"/>
      <c r="WKF536" s="135"/>
      <c r="WKG536" s="135"/>
      <c r="WKH536" s="135"/>
      <c r="WKI536" s="135"/>
      <c r="WKJ536" s="135"/>
      <c r="WKK536" s="135"/>
      <c r="WKL536" s="135"/>
      <c r="WKM536" s="135"/>
      <c r="WKN536" s="135"/>
      <c r="WKO536" s="135"/>
      <c r="WKP536" s="135"/>
      <c r="WKQ536" s="135"/>
      <c r="WKR536" s="135"/>
      <c r="WKS536" s="135"/>
      <c r="WKT536" s="135"/>
      <c r="WKU536" s="135"/>
      <c r="WKV536" s="135"/>
      <c r="WKW536" s="135"/>
      <c r="WKX536" s="135"/>
      <c r="WKY536" s="135"/>
      <c r="WKZ536" s="135"/>
      <c r="WLA536" s="135"/>
      <c r="WLB536" s="135"/>
      <c r="WLC536" s="135"/>
      <c r="WLD536" s="135"/>
      <c r="WLE536" s="135"/>
      <c r="WLF536" s="135"/>
      <c r="WLG536" s="135"/>
      <c r="WLH536" s="135"/>
      <c r="WLI536" s="135"/>
      <c r="WLJ536" s="135"/>
      <c r="WLK536" s="135"/>
      <c r="WLL536" s="135"/>
      <c r="WLM536" s="135"/>
      <c r="WLN536" s="135"/>
      <c r="WLO536" s="135"/>
      <c r="WLP536" s="135"/>
      <c r="WLQ536" s="135"/>
      <c r="WLR536" s="135"/>
      <c r="WLS536" s="135"/>
      <c r="WLT536" s="135"/>
      <c r="WLU536" s="135"/>
      <c r="WLV536" s="135"/>
      <c r="WLW536" s="135"/>
      <c r="WLX536" s="135"/>
      <c r="WLY536" s="135"/>
      <c r="WLZ536" s="135"/>
      <c r="WMA536" s="135"/>
      <c r="WMB536" s="135"/>
      <c r="WMC536" s="135"/>
      <c r="WMD536" s="135"/>
      <c r="WME536" s="135"/>
      <c r="WMF536" s="135"/>
      <c r="WMG536" s="135"/>
      <c r="WMH536" s="135"/>
      <c r="WMI536" s="135"/>
      <c r="WMJ536" s="135"/>
      <c r="WMK536" s="135"/>
      <c r="WML536" s="135"/>
      <c r="WMM536" s="135"/>
      <c r="WMN536" s="135"/>
      <c r="WMO536" s="135"/>
      <c r="WMP536" s="135"/>
      <c r="WMQ536" s="135"/>
      <c r="WMR536" s="135"/>
      <c r="WMS536" s="135"/>
      <c r="WMT536" s="135"/>
      <c r="WMU536" s="135"/>
      <c r="WMV536" s="135"/>
      <c r="WMW536" s="135"/>
      <c r="WMX536" s="135"/>
      <c r="WMY536" s="135"/>
      <c r="WMZ536" s="135"/>
      <c r="WNA536" s="135"/>
      <c r="WNB536" s="135"/>
      <c r="WNC536" s="135"/>
      <c r="WND536" s="135"/>
      <c r="WNE536" s="135"/>
      <c r="WNF536" s="135"/>
      <c r="WNG536" s="135"/>
      <c r="WNH536" s="135"/>
      <c r="WNI536" s="135"/>
      <c r="WNJ536" s="135"/>
      <c r="WNK536" s="135"/>
      <c r="WNL536" s="135"/>
      <c r="WNM536" s="135"/>
      <c r="WNN536" s="135"/>
      <c r="WNO536" s="135"/>
      <c r="WNP536" s="135"/>
      <c r="WNQ536" s="135"/>
      <c r="WNR536" s="135"/>
      <c r="WNS536" s="135"/>
      <c r="WNT536" s="135"/>
      <c r="WNU536" s="135"/>
      <c r="WNV536" s="135"/>
      <c r="WNW536" s="135"/>
      <c r="WNX536" s="135"/>
      <c r="WNY536" s="135"/>
      <c r="WNZ536" s="135"/>
      <c r="WOA536" s="135"/>
      <c r="WOB536" s="135"/>
      <c r="WOC536" s="135"/>
      <c r="WOD536" s="135"/>
      <c r="WOE536" s="135"/>
      <c r="WOF536" s="135"/>
      <c r="WOG536" s="135"/>
      <c r="WOH536" s="135"/>
      <c r="WOI536" s="135"/>
      <c r="WOJ536" s="135"/>
      <c r="WOK536" s="135"/>
      <c r="WOL536" s="135"/>
      <c r="WOM536" s="135"/>
      <c r="WON536" s="135"/>
      <c r="WOO536" s="135"/>
      <c r="WOP536" s="135"/>
      <c r="WOQ536" s="135"/>
      <c r="WOR536" s="135"/>
      <c r="WOS536" s="135"/>
      <c r="WOT536" s="135"/>
      <c r="WOU536" s="135"/>
      <c r="WOV536" s="135"/>
      <c r="WOW536" s="135"/>
      <c r="WOX536" s="135"/>
      <c r="WOY536" s="135"/>
      <c r="WOZ536" s="135"/>
      <c r="WPA536" s="135"/>
      <c r="WPB536" s="135"/>
      <c r="WPC536" s="135"/>
      <c r="WPD536" s="135"/>
      <c r="WPE536" s="135"/>
      <c r="WPF536" s="135"/>
      <c r="WPG536" s="135"/>
      <c r="WPH536" s="135"/>
      <c r="WPI536" s="135"/>
      <c r="WPJ536" s="135"/>
      <c r="WPK536" s="135"/>
      <c r="WPL536" s="135"/>
      <c r="WPM536" s="135"/>
      <c r="WPN536" s="135"/>
      <c r="WPO536" s="135"/>
      <c r="WPP536" s="135"/>
      <c r="WPQ536" s="135"/>
      <c r="WPR536" s="135"/>
      <c r="WPS536" s="135"/>
      <c r="WPT536" s="135"/>
      <c r="WPU536" s="135"/>
      <c r="WPV536" s="135"/>
      <c r="WPW536" s="135"/>
      <c r="WPX536" s="135"/>
      <c r="WPY536" s="135"/>
      <c r="WPZ536" s="135"/>
      <c r="WQA536" s="135"/>
      <c r="WQB536" s="135"/>
      <c r="WQC536" s="135"/>
      <c r="WQD536" s="135"/>
      <c r="WQE536" s="135"/>
      <c r="WQF536" s="135"/>
      <c r="WQG536" s="135"/>
      <c r="WQH536" s="135"/>
      <c r="WQI536" s="135"/>
      <c r="WQJ536" s="135"/>
      <c r="WQK536" s="135"/>
      <c r="WQL536" s="135"/>
      <c r="WQM536" s="135"/>
      <c r="WQN536" s="135"/>
      <c r="WQO536" s="135"/>
      <c r="WQP536" s="135"/>
      <c r="WQQ536" s="135"/>
      <c r="WQR536" s="135"/>
      <c r="WQS536" s="135"/>
      <c r="WQT536" s="135"/>
      <c r="WQU536" s="135"/>
      <c r="WQV536" s="135"/>
      <c r="WQW536" s="135"/>
      <c r="WQX536" s="135"/>
      <c r="WQY536" s="135"/>
      <c r="WQZ536" s="135"/>
      <c r="WRA536" s="135"/>
      <c r="WRB536" s="135"/>
      <c r="WRC536" s="135"/>
      <c r="WRD536" s="135"/>
      <c r="WRE536" s="135"/>
      <c r="WRF536" s="135"/>
      <c r="WRG536" s="135"/>
      <c r="WRH536" s="135"/>
      <c r="WRI536" s="135"/>
      <c r="WRJ536" s="135"/>
      <c r="WRK536" s="135"/>
      <c r="WRL536" s="135"/>
      <c r="WRM536" s="135"/>
      <c r="WRN536" s="135"/>
      <c r="WRO536" s="135"/>
      <c r="WRP536" s="135"/>
      <c r="WRQ536" s="135"/>
      <c r="WRR536" s="135"/>
      <c r="WRS536" s="135"/>
      <c r="WRT536" s="135"/>
      <c r="WRU536" s="135"/>
      <c r="WRV536" s="135"/>
      <c r="WRW536" s="135"/>
      <c r="WRX536" s="135"/>
      <c r="WRY536" s="135"/>
      <c r="WRZ536" s="135"/>
      <c r="WSA536" s="135"/>
      <c r="WSB536" s="135"/>
      <c r="WSC536" s="135"/>
      <c r="WSD536" s="135"/>
      <c r="WSE536" s="135"/>
      <c r="WSF536" s="135"/>
      <c r="WSG536" s="135"/>
      <c r="WSH536" s="135"/>
      <c r="WSI536" s="135"/>
      <c r="WSJ536" s="135"/>
      <c r="WSK536" s="135"/>
      <c r="WSL536" s="135"/>
      <c r="WSM536" s="135"/>
      <c r="WSN536" s="135"/>
      <c r="WSO536" s="135"/>
      <c r="WSP536" s="135"/>
      <c r="WSQ536" s="135"/>
      <c r="WSR536" s="135"/>
      <c r="WSS536" s="135"/>
      <c r="WST536" s="135"/>
      <c r="WSU536" s="135"/>
      <c r="WSV536" s="135"/>
      <c r="WSW536" s="135"/>
      <c r="WSX536" s="135"/>
      <c r="WSY536" s="135"/>
      <c r="WSZ536" s="135"/>
      <c r="WTA536" s="135"/>
      <c r="WTB536" s="135"/>
      <c r="WTC536" s="135"/>
      <c r="WTD536" s="135"/>
      <c r="WTE536" s="135"/>
      <c r="WTF536" s="135"/>
      <c r="WTG536" s="135"/>
      <c r="WTH536" s="135"/>
      <c r="WTI536" s="135"/>
      <c r="WTJ536" s="135"/>
      <c r="WTK536" s="135"/>
      <c r="WTL536" s="135"/>
      <c r="WTM536" s="135"/>
      <c r="WTN536" s="135"/>
      <c r="WTO536" s="135"/>
      <c r="WTP536" s="135"/>
      <c r="WTQ536" s="135"/>
      <c r="WTR536" s="135"/>
      <c r="WTS536" s="135"/>
      <c r="WTT536" s="135"/>
      <c r="WTU536" s="135"/>
      <c r="WTV536" s="135"/>
      <c r="WTW536" s="135"/>
      <c r="WTX536" s="135"/>
      <c r="WTY536" s="135"/>
      <c r="WTZ536" s="135"/>
      <c r="WUA536" s="135"/>
      <c r="WUB536" s="135"/>
      <c r="WUC536" s="135"/>
      <c r="WUD536" s="135"/>
      <c r="WUE536" s="135"/>
      <c r="WUF536" s="135"/>
      <c r="WUG536" s="135"/>
      <c r="WUH536" s="135"/>
      <c r="WUI536" s="135"/>
      <c r="WUJ536" s="135"/>
      <c r="WUK536" s="135"/>
      <c r="WUL536" s="135"/>
      <c r="WUM536" s="135"/>
      <c r="WUN536" s="135"/>
      <c r="WUO536" s="135"/>
      <c r="WUP536" s="135"/>
      <c r="WUQ536" s="135"/>
      <c r="WUR536" s="135"/>
      <c r="WUS536" s="135"/>
      <c r="WUT536" s="135"/>
      <c r="WUU536" s="135"/>
      <c r="WUV536" s="135"/>
      <c r="WUW536" s="135"/>
      <c r="WUX536" s="135"/>
      <c r="WUY536" s="135"/>
      <c r="WUZ536" s="135"/>
      <c r="WVA536" s="135"/>
      <c r="WVB536" s="135"/>
      <c r="WVC536" s="135"/>
      <c r="WVD536" s="135"/>
      <c r="WVE536" s="135"/>
      <c r="WVF536" s="135"/>
      <c r="WVG536" s="135"/>
      <c r="WVH536" s="135"/>
      <c r="WVI536" s="135"/>
      <c r="WVJ536" s="135"/>
      <c r="WVK536" s="135"/>
      <c r="WVL536" s="135"/>
      <c r="WVM536" s="135"/>
      <c r="WVN536" s="135"/>
      <c r="WVO536" s="135"/>
      <c r="WVP536" s="135"/>
      <c r="WVQ536" s="135"/>
      <c r="WVR536" s="135"/>
      <c r="WVS536" s="135"/>
      <c r="WVT536" s="135"/>
      <c r="WVU536" s="135"/>
      <c r="WVV536" s="135"/>
      <c r="WVW536" s="135"/>
      <c r="WVX536" s="135"/>
      <c r="WVY536" s="135"/>
      <c r="WVZ536" s="135"/>
      <c r="WWA536" s="135"/>
      <c r="WWB536" s="135"/>
      <c r="WWC536" s="135"/>
      <c r="WWD536" s="135"/>
      <c r="WWE536" s="135"/>
      <c r="WWF536" s="135"/>
      <c r="WWG536" s="135"/>
      <c r="WWH536" s="135"/>
      <c r="WWI536" s="135"/>
      <c r="WWJ536" s="135"/>
      <c r="WWK536" s="135"/>
      <c r="WWL536" s="135"/>
      <c r="WWM536" s="135"/>
      <c r="WWN536" s="135"/>
      <c r="WWO536" s="135"/>
      <c r="WWP536" s="135"/>
      <c r="WWQ536" s="135"/>
      <c r="WWR536" s="135"/>
      <c r="WWS536" s="135"/>
      <c r="WWT536" s="135"/>
      <c r="WWU536" s="135"/>
      <c r="WWV536" s="135"/>
      <c r="WWW536" s="135"/>
      <c r="WWX536" s="135"/>
      <c r="WWY536" s="135"/>
      <c r="WWZ536" s="135"/>
      <c r="WXA536" s="135"/>
      <c r="WXB536" s="135"/>
      <c r="WXC536" s="135"/>
      <c r="WXD536" s="135"/>
      <c r="WXE536" s="135"/>
      <c r="WXF536" s="135"/>
      <c r="WXG536" s="135"/>
      <c r="WXH536" s="135"/>
      <c r="WXI536" s="135"/>
      <c r="WXJ536" s="135"/>
      <c r="WXK536" s="135"/>
      <c r="WXL536" s="135"/>
      <c r="WXM536" s="135"/>
      <c r="WXN536" s="135"/>
      <c r="WXO536" s="135"/>
      <c r="WXP536" s="135"/>
      <c r="WXQ536" s="135"/>
      <c r="WXR536" s="135"/>
      <c r="WXS536" s="135"/>
      <c r="WXT536" s="135"/>
      <c r="WXU536" s="135"/>
      <c r="WXV536" s="135"/>
      <c r="WXW536" s="135"/>
      <c r="WXX536" s="135"/>
      <c r="WXY536" s="135"/>
      <c r="WXZ536" s="135"/>
      <c r="WYA536" s="135"/>
      <c r="WYB536" s="135"/>
      <c r="WYC536" s="135"/>
      <c r="WYD536" s="135"/>
      <c r="WYE536" s="135"/>
      <c r="WYF536" s="135"/>
      <c r="WYG536" s="135"/>
      <c r="WYH536" s="135"/>
      <c r="WYI536" s="135"/>
      <c r="WYJ536" s="135"/>
      <c r="WYK536" s="135"/>
      <c r="WYL536" s="135"/>
      <c r="WYM536" s="135"/>
      <c r="WYN536" s="135"/>
      <c r="WYO536" s="135"/>
      <c r="WYP536" s="135"/>
      <c r="WYQ536" s="135"/>
      <c r="WYR536" s="135"/>
      <c r="WYS536" s="135"/>
      <c r="WYT536" s="135"/>
      <c r="WYU536" s="135"/>
      <c r="WYV536" s="135"/>
      <c r="WYW536" s="135"/>
      <c r="WYX536" s="135"/>
      <c r="WYY536" s="135"/>
      <c r="WYZ536" s="135"/>
      <c r="WZA536" s="135"/>
      <c r="WZB536" s="135"/>
      <c r="WZC536" s="135"/>
      <c r="WZD536" s="135"/>
      <c r="WZE536" s="135"/>
      <c r="WZF536" s="135"/>
      <c r="WZG536" s="135"/>
    </row>
    <row r="537" s="103" customFormat="1" ht="15" customHeight="1" spans="1:9">
      <c r="A537" s="111">
        <v>338</v>
      </c>
      <c r="B537" s="108" t="s">
        <v>238</v>
      </c>
      <c r="C537" s="108" t="s">
        <v>618</v>
      </c>
      <c r="D537" s="108" t="s">
        <v>40</v>
      </c>
      <c r="E537" s="108" t="s">
        <v>528</v>
      </c>
      <c r="F537" s="111">
        <v>1</v>
      </c>
      <c r="G537" s="110">
        <v>324</v>
      </c>
      <c r="H537" s="111" t="s">
        <v>56</v>
      </c>
      <c r="I537" s="108" t="s">
        <v>10</v>
      </c>
    </row>
    <row r="538" s="103" customFormat="1" ht="15" customHeight="1" spans="1:9">
      <c r="A538" s="111">
        <v>339</v>
      </c>
      <c r="B538" s="108" t="s">
        <v>126</v>
      </c>
      <c r="C538" s="108" t="s">
        <v>619</v>
      </c>
      <c r="D538" s="108" t="s">
        <v>40</v>
      </c>
      <c r="E538" s="108" t="s">
        <v>528</v>
      </c>
      <c r="F538" s="111">
        <v>1</v>
      </c>
      <c r="G538" s="110">
        <v>425</v>
      </c>
      <c r="H538" s="111" t="s">
        <v>56</v>
      </c>
      <c r="I538" s="108" t="s">
        <v>10</v>
      </c>
    </row>
    <row r="539" s="103" customFormat="1" ht="15" customHeight="1" spans="1:9">
      <c r="A539" s="111">
        <v>340</v>
      </c>
      <c r="B539" s="111" t="s">
        <v>288</v>
      </c>
      <c r="C539" s="111" t="s">
        <v>620</v>
      </c>
      <c r="D539" s="111" t="s">
        <v>40</v>
      </c>
      <c r="E539" s="111" t="s">
        <v>41</v>
      </c>
      <c r="F539" s="132">
        <v>1</v>
      </c>
      <c r="G539" s="110">
        <v>433</v>
      </c>
      <c r="H539" s="111" t="s">
        <v>56</v>
      </c>
      <c r="I539" s="111" t="s">
        <v>10</v>
      </c>
    </row>
    <row r="540" s="103" customFormat="1" ht="15" customHeight="1" spans="1:9">
      <c r="A540" s="111">
        <v>341</v>
      </c>
      <c r="B540" s="108" t="s">
        <v>323</v>
      </c>
      <c r="C540" s="108" t="s">
        <v>621</v>
      </c>
      <c r="D540" s="108" t="s">
        <v>40</v>
      </c>
      <c r="E540" s="108" t="s">
        <v>41</v>
      </c>
      <c r="F540" s="119">
        <v>1</v>
      </c>
      <c r="G540" s="119">
        <v>450</v>
      </c>
      <c r="H540" s="111" t="s">
        <v>56</v>
      </c>
      <c r="I540" s="108" t="s">
        <v>7</v>
      </c>
    </row>
    <row r="541" s="103" customFormat="1" ht="15" customHeight="1" spans="1:9">
      <c r="A541" s="111">
        <v>342</v>
      </c>
      <c r="B541" s="112" t="s">
        <v>38</v>
      </c>
      <c r="C541" s="125" t="s">
        <v>622</v>
      </c>
      <c r="D541" s="112" t="s">
        <v>40</v>
      </c>
      <c r="E541" s="112" t="s">
        <v>41</v>
      </c>
      <c r="F541" s="119">
        <v>2</v>
      </c>
      <c r="G541" s="110">
        <v>766</v>
      </c>
      <c r="H541" s="111" t="s">
        <v>56</v>
      </c>
      <c r="I541" s="108" t="s">
        <v>10</v>
      </c>
    </row>
    <row r="542" s="103" customFormat="1" ht="15" customHeight="1" spans="1:9">
      <c r="A542" s="112"/>
      <c r="B542" s="112" t="s">
        <v>38</v>
      </c>
      <c r="C542" s="112" t="s">
        <v>623</v>
      </c>
      <c r="D542" s="112" t="s">
        <v>40</v>
      </c>
      <c r="E542" s="112" t="s">
        <v>50</v>
      </c>
      <c r="F542" s="112"/>
      <c r="G542" s="112"/>
      <c r="H542" s="112"/>
      <c r="I542" s="112" t="s">
        <v>10</v>
      </c>
    </row>
    <row r="543" s="103" customFormat="1" ht="15" customHeight="1" spans="1:9">
      <c r="A543" s="132">
        <v>343</v>
      </c>
      <c r="B543" s="112" t="s">
        <v>288</v>
      </c>
      <c r="C543" s="112" t="s">
        <v>624</v>
      </c>
      <c r="D543" s="112" t="s">
        <v>44</v>
      </c>
      <c r="E543" s="112" t="s">
        <v>41</v>
      </c>
      <c r="F543" s="112">
        <v>1</v>
      </c>
      <c r="G543" s="112">
        <v>450</v>
      </c>
      <c r="H543" s="111" t="s">
        <v>56</v>
      </c>
      <c r="I543" s="108" t="s">
        <v>10</v>
      </c>
    </row>
    <row r="544" s="103" customFormat="1" ht="15" customHeight="1" spans="1:9">
      <c r="A544" s="132">
        <v>344</v>
      </c>
      <c r="B544" s="112" t="s">
        <v>38</v>
      </c>
      <c r="C544" s="112" t="s">
        <v>625</v>
      </c>
      <c r="D544" s="112" t="s">
        <v>44</v>
      </c>
      <c r="E544" s="112" t="s">
        <v>41</v>
      </c>
      <c r="F544" s="112">
        <v>3</v>
      </c>
      <c r="G544" s="112">
        <v>756</v>
      </c>
      <c r="H544" s="111" t="s">
        <v>56</v>
      </c>
      <c r="I544" s="112" t="s">
        <v>10</v>
      </c>
    </row>
    <row r="545" s="103" customFormat="1" ht="15" customHeight="1" spans="1:9">
      <c r="A545" s="133"/>
      <c r="B545" s="112" t="s">
        <v>38</v>
      </c>
      <c r="C545" s="112" t="s">
        <v>626</v>
      </c>
      <c r="D545" s="112" t="s">
        <v>44</v>
      </c>
      <c r="E545" s="112" t="s">
        <v>44</v>
      </c>
      <c r="F545" s="112"/>
      <c r="G545" s="112"/>
      <c r="H545" s="111" t="s">
        <v>56</v>
      </c>
      <c r="I545" s="112" t="s">
        <v>10</v>
      </c>
    </row>
    <row r="546" s="103" customFormat="1" ht="15" customHeight="1" spans="1:9">
      <c r="A546" s="133"/>
      <c r="B546" s="112" t="s">
        <v>38</v>
      </c>
      <c r="C546" s="112" t="s">
        <v>627</v>
      </c>
      <c r="D546" s="112" t="s">
        <v>40</v>
      </c>
      <c r="E546" s="112" t="s">
        <v>50</v>
      </c>
      <c r="F546" s="112"/>
      <c r="G546" s="112"/>
      <c r="H546" s="111" t="s">
        <v>56</v>
      </c>
      <c r="I546" s="112" t="s">
        <v>10</v>
      </c>
    </row>
    <row r="547" s="103" customFormat="1" ht="15" customHeight="1" spans="1:9">
      <c r="A547" s="112">
        <v>345</v>
      </c>
      <c r="B547" s="112" t="s">
        <v>238</v>
      </c>
      <c r="C547" s="112" t="s">
        <v>628</v>
      </c>
      <c r="D547" s="112" t="s">
        <v>40</v>
      </c>
      <c r="E547" s="112" t="s">
        <v>41</v>
      </c>
      <c r="F547" s="112">
        <v>1</v>
      </c>
      <c r="G547" s="112">
        <v>450</v>
      </c>
      <c r="H547" s="111" t="s">
        <v>56</v>
      </c>
      <c r="I547" s="112" t="s">
        <v>10</v>
      </c>
    </row>
    <row r="548" s="103" customFormat="1" ht="15" customHeight="1" spans="1:9">
      <c r="A548" s="112">
        <v>346</v>
      </c>
      <c r="B548" s="131" t="s">
        <v>112</v>
      </c>
      <c r="C548" s="131" t="s">
        <v>629</v>
      </c>
      <c r="D548" s="112" t="s">
        <v>40</v>
      </c>
      <c r="E548" s="112" t="s">
        <v>41</v>
      </c>
      <c r="F548" s="112">
        <v>1</v>
      </c>
      <c r="G548" s="131">
        <v>450</v>
      </c>
      <c r="H548" s="111" t="s">
        <v>56</v>
      </c>
      <c r="I548" s="112" t="s">
        <v>10</v>
      </c>
    </row>
    <row r="549" s="103" customFormat="1" ht="15" customHeight="1" spans="1:9">
      <c r="A549" s="134"/>
      <c r="B549" s="134"/>
      <c r="C549" s="134"/>
      <c r="D549" s="134"/>
      <c r="E549" s="134"/>
      <c r="F549" s="134">
        <f>SUM(F3:F548)</f>
        <v>546</v>
      </c>
      <c r="G549" s="134">
        <f>SUM(G3:G548)</f>
        <v>168822</v>
      </c>
      <c r="H549" s="134"/>
      <c r="I549" s="134"/>
    </row>
    <row r="550" s="103" customFormat="1" spans="1:9">
      <c r="A550" s="105"/>
      <c r="B550" s="105"/>
      <c r="C550" s="105"/>
      <c r="D550" s="105"/>
      <c r="E550" s="105"/>
      <c r="F550" s="105"/>
      <c r="G550" s="105"/>
      <c r="H550" s="105"/>
      <c r="I550" s="105"/>
    </row>
    <row r="551" s="103" customFormat="1" spans="1:9">
      <c r="A551" s="105"/>
      <c r="B551" s="105"/>
      <c r="C551" s="105"/>
      <c r="D551" s="105"/>
      <c r="E551" s="105"/>
      <c r="F551" s="105"/>
      <c r="G551" s="105"/>
      <c r="H551" s="105"/>
      <c r="I551" s="105"/>
    </row>
  </sheetData>
  <mergeCells count="1">
    <mergeCell ref="A1:I1"/>
  </mergeCells>
  <conditionalFormatting sqref="C86">
    <cfRule type="expression" dxfId="0" priority="3">
      <formula>AND(SUMPRODUCT(IFERROR(1*(($C$86&amp;"x")=(C86&amp;"x")),0))&gt;1,NOT(ISBLANK(C86)))</formula>
    </cfRule>
  </conditionalFormatting>
  <conditionalFormatting sqref="C87">
    <cfRule type="expression" dxfId="0" priority="2">
      <formula>AND(SUMPRODUCT(IFERROR(1*(($C$87&amp;"x")=(C87&amp;"x")),0))&gt;1,NOT(ISBLANK(C87)))</formula>
    </cfRule>
  </conditionalFormatting>
  <conditionalFormatting sqref="C514">
    <cfRule type="expression" dxfId="0" priority="4">
      <formula>AND(SUMPRODUCT(IFERROR(1*(($C$514&amp;"x")=(C514&amp;"x")),0))&gt;1,NOT(ISBLANK(C514)))</formula>
    </cfRule>
  </conditionalFormatting>
  <conditionalFormatting sqref="G541">
    <cfRule type="expression" dxfId="0" priority="6">
      <formula>AND(SUMPRODUCT(IFERROR(1*(($G$541&amp;"x")=(G541&amp;"x")),0))&gt;1,NOT(ISBLANK(G541)))</formula>
    </cfRule>
  </conditionalFormatting>
  <conditionalFormatting sqref="C3:C85 C549 C515:C540 C478:C513 C449:C451 C231:C447 C88:C92">
    <cfRule type="expression" dxfId="0" priority="10">
      <formula>AND(SUMPRODUCT(IFERROR(1*(($C$3:$C$85&amp;"x")=(C3&amp;"x")),0))+SUMPRODUCT(IFERROR(1*(($C$549&amp;"x")=(C3&amp;"x")),0))+SUMPRODUCT(IFERROR(1*(($C$515:$C$540&amp;"x")=(C3&amp;"x")),0))+SUMPRODUCT(IFERROR(1*(($C$478:$C$513&amp;"x")=(C3&amp;"x")),0))+SUMPRODUCT(IFERROR(1*(($C$449:$C$451&amp;"x")=(C3&amp;"x")),0))+SUMPRODUCT(IFERROR(1*(($C$231:$C$447&amp;"x")=(C3&amp;"x")),0))+SUMPRODUCT(IFERROR(1*(($C$88:$C$92&amp;"x")=(C3&amp;"x")),0))&gt;1,NOT(ISBLANK(C3)))</formula>
    </cfRule>
  </conditionalFormatting>
  <pageMargins left="0.306944444444444" right="0.306944444444444" top="0.354166666666667" bottom="0.357638888888889" header="0.298611111111111" footer="0.196527777777778"/>
  <pageSetup paperSize="9" orientation="landscape" horizontalDpi="600"/>
  <headerFooter>
    <oddFooter>&amp;C第 &amp;P 页，共 &amp;N 页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38"/>
  <sheetViews>
    <sheetView tabSelected="1" workbookViewId="0">
      <selection activeCell="Q319" sqref="Q319"/>
    </sheetView>
  </sheetViews>
  <sheetFormatPr defaultColWidth="3.75" defaultRowHeight="18" customHeight="1" outlineLevelCol="7"/>
  <cols>
    <col min="1" max="1" width="6.125" style="72" customWidth="1"/>
    <col min="2" max="2" width="10.5" style="72" customWidth="1"/>
    <col min="3" max="3" width="12.125" style="72" customWidth="1"/>
    <col min="4" max="4" width="10.125" style="73" customWidth="1"/>
    <col min="5" max="5" width="9.625" style="72" customWidth="1"/>
    <col min="6" max="6" width="12.625" style="74" customWidth="1"/>
    <col min="7" max="7" width="9.875" style="72" customWidth="1"/>
    <col min="8" max="8" width="11.125" style="72" customWidth="1"/>
    <col min="9" max="16358" width="3.75" style="70" customWidth="1"/>
    <col min="16359" max="16384" width="3.75" style="70"/>
  </cols>
  <sheetData>
    <row r="1" s="70" customFormat="1" ht="29" customHeight="1" spans="1:8">
      <c r="A1" s="75" t="s">
        <v>630</v>
      </c>
      <c r="B1" s="75"/>
      <c r="C1" s="75"/>
      <c r="D1" s="75"/>
      <c r="E1" s="75"/>
      <c r="F1" s="76"/>
      <c r="G1" s="75"/>
      <c r="H1" s="75"/>
    </row>
    <row r="2" s="70" customFormat="1" customHeight="1" spans="1:8">
      <c r="A2" s="77" t="s">
        <v>2</v>
      </c>
      <c r="B2" s="77" t="s">
        <v>30</v>
      </c>
      <c r="C2" s="77" t="s">
        <v>631</v>
      </c>
      <c r="D2" s="77" t="s">
        <v>632</v>
      </c>
      <c r="E2" s="77" t="s">
        <v>34</v>
      </c>
      <c r="F2" s="77" t="s">
        <v>633</v>
      </c>
      <c r="G2" s="77" t="s">
        <v>36</v>
      </c>
      <c r="H2" s="77" t="s">
        <v>634</v>
      </c>
    </row>
    <row r="3" s="70" customFormat="1" customHeight="1" spans="1:8">
      <c r="A3" s="77">
        <f>MAX(A$2:A2)+1</f>
        <v>1</v>
      </c>
      <c r="B3" s="77" t="s">
        <v>635</v>
      </c>
      <c r="C3" s="77" t="s">
        <v>636</v>
      </c>
      <c r="D3" s="77" t="s">
        <v>41</v>
      </c>
      <c r="E3" s="77">
        <v>1</v>
      </c>
      <c r="F3" s="78">
        <v>303</v>
      </c>
      <c r="G3" s="77" t="s">
        <v>8</v>
      </c>
      <c r="H3" s="79" t="s">
        <v>56</v>
      </c>
    </row>
    <row r="4" s="70" customFormat="1" customHeight="1" spans="1:8">
      <c r="A4" s="77">
        <f>MAX(A$2:A3)+1</f>
        <v>2</v>
      </c>
      <c r="B4" s="77" t="s">
        <v>635</v>
      </c>
      <c r="C4" s="77" t="s">
        <v>637</v>
      </c>
      <c r="D4" s="77" t="s">
        <v>41</v>
      </c>
      <c r="E4" s="77">
        <v>1</v>
      </c>
      <c r="F4" s="80">
        <v>435</v>
      </c>
      <c r="G4" s="77" t="s">
        <v>7</v>
      </c>
      <c r="H4" s="79" t="s">
        <v>42</v>
      </c>
    </row>
    <row r="5" s="70" customFormat="1" customHeight="1" spans="1:8">
      <c r="A5" s="77">
        <f>MAX(A$2:A4)+1</f>
        <v>3</v>
      </c>
      <c r="B5" s="77" t="s">
        <v>635</v>
      </c>
      <c r="C5" s="77" t="s">
        <v>638</v>
      </c>
      <c r="D5" s="77" t="s">
        <v>41</v>
      </c>
      <c r="E5" s="77">
        <v>1</v>
      </c>
      <c r="F5" s="80">
        <v>431</v>
      </c>
      <c r="G5" s="77" t="s">
        <v>7</v>
      </c>
      <c r="H5" s="79" t="s">
        <v>42</v>
      </c>
    </row>
    <row r="6" s="70" customFormat="1" customHeight="1" spans="1:8">
      <c r="A6" s="77">
        <f>MAX(A$2:A5)+1</f>
        <v>4</v>
      </c>
      <c r="B6" s="77" t="s">
        <v>635</v>
      </c>
      <c r="C6" s="77" t="s">
        <v>639</v>
      </c>
      <c r="D6" s="77" t="s">
        <v>41</v>
      </c>
      <c r="E6" s="77">
        <v>2</v>
      </c>
      <c r="F6" s="81">
        <v>604</v>
      </c>
      <c r="G6" s="77" t="s">
        <v>8</v>
      </c>
      <c r="H6" s="79" t="s">
        <v>42</v>
      </c>
    </row>
    <row r="7" s="71" customFormat="1" customHeight="1" spans="1:8">
      <c r="A7" s="77"/>
      <c r="B7" s="77"/>
      <c r="C7" s="77" t="s">
        <v>640</v>
      </c>
      <c r="D7" s="77" t="s">
        <v>641</v>
      </c>
      <c r="E7" s="77"/>
      <c r="F7" s="81"/>
      <c r="G7" s="77"/>
      <c r="H7" s="79"/>
    </row>
    <row r="8" s="70" customFormat="1" customHeight="1" spans="1:8">
      <c r="A8" s="77">
        <f>MAX(A$2:A7)+1</f>
        <v>5</v>
      </c>
      <c r="B8" s="77" t="s">
        <v>635</v>
      </c>
      <c r="C8" s="77" t="s">
        <v>642</v>
      </c>
      <c r="D8" s="77" t="s">
        <v>41</v>
      </c>
      <c r="E8" s="77">
        <v>1</v>
      </c>
      <c r="F8" s="77">
        <v>305</v>
      </c>
      <c r="G8" s="77" t="s">
        <v>8</v>
      </c>
      <c r="H8" s="77" t="s">
        <v>56</v>
      </c>
    </row>
    <row r="9" s="70" customFormat="1" customHeight="1" spans="1:8">
      <c r="A9" s="77">
        <f>MAX(A$2:A8)+1</f>
        <v>6</v>
      </c>
      <c r="B9" s="77" t="s">
        <v>635</v>
      </c>
      <c r="C9" s="77" t="s">
        <v>643</v>
      </c>
      <c r="D9" s="77" t="s">
        <v>41</v>
      </c>
      <c r="E9" s="77">
        <v>2</v>
      </c>
      <c r="F9" s="77">
        <v>504</v>
      </c>
      <c r="G9" s="77" t="s">
        <v>8</v>
      </c>
      <c r="H9" s="79" t="s">
        <v>42</v>
      </c>
    </row>
    <row r="10" s="70" customFormat="1" customHeight="1" spans="1:8">
      <c r="A10" s="77"/>
      <c r="B10" s="77"/>
      <c r="C10" s="77" t="s">
        <v>644</v>
      </c>
      <c r="D10" s="77" t="s">
        <v>641</v>
      </c>
      <c r="E10" s="77"/>
      <c r="F10" s="77"/>
      <c r="G10" s="77" t="s">
        <v>8</v>
      </c>
      <c r="H10" s="79"/>
    </row>
    <row r="11" s="70" customFormat="1" customHeight="1" spans="1:8">
      <c r="A11" s="77">
        <f>MAX(A$2:A10)+1</f>
        <v>7</v>
      </c>
      <c r="B11" s="77" t="s">
        <v>635</v>
      </c>
      <c r="C11" s="77" t="s">
        <v>645</v>
      </c>
      <c r="D11" s="77" t="s">
        <v>41</v>
      </c>
      <c r="E11" s="77">
        <v>1</v>
      </c>
      <c r="F11" s="81">
        <v>435</v>
      </c>
      <c r="G11" s="77" t="s">
        <v>7</v>
      </c>
      <c r="H11" s="79" t="s">
        <v>42</v>
      </c>
    </row>
    <row r="12" s="70" customFormat="1" customHeight="1" spans="1:8">
      <c r="A12" s="77">
        <f>MAX(A$2:A11)+1</f>
        <v>8</v>
      </c>
      <c r="B12" s="77" t="s">
        <v>635</v>
      </c>
      <c r="C12" s="77" t="s">
        <v>646</v>
      </c>
      <c r="D12" s="77" t="s">
        <v>41</v>
      </c>
      <c r="E12" s="77">
        <v>1</v>
      </c>
      <c r="F12" s="80">
        <v>303</v>
      </c>
      <c r="G12" s="77" t="s">
        <v>8</v>
      </c>
      <c r="H12" s="79" t="s">
        <v>56</v>
      </c>
    </row>
    <row r="13" s="70" customFormat="1" customHeight="1" spans="1:8">
      <c r="A13" s="77">
        <f>MAX(A$2:A12)+1</f>
        <v>9</v>
      </c>
      <c r="B13" s="77" t="s">
        <v>635</v>
      </c>
      <c r="C13" s="77" t="s">
        <v>647</v>
      </c>
      <c r="D13" s="77" t="s">
        <v>41</v>
      </c>
      <c r="E13" s="77">
        <v>1</v>
      </c>
      <c r="F13" s="77">
        <v>265</v>
      </c>
      <c r="G13" s="77" t="s">
        <v>8</v>
      </c>
      <c r="H13" s="79" t="s">
        <v>56</v>
      </c>
    </row>
    <row r="14" s="70" customFormat="1" customHeight="1" spans="1:8">
      <c r="A14" s="77">
        <f>MAX(A$2:A13)+1</f>
        <v>10</v>
      </c>
      <c r="B14" s="77" t="s">
        <v>635</v>
      </c>
      <c r="C14" s="77" t="s">
        <v>648</v>
      </c>
      <c r="D14" s="77" t="s">
        <v>41</v>
      </c>
      <c r="E14" s="77">
        <v>1</v>
      </c>
      <c r="F14" s="81">
        <v>302</v>
      </c>
      <c r="G14" s="77" t="s">
        <v>8</v>
      </c>
      <c r="H14" s="77" t="s">
        <v>56</v>
      </c>
    </row>
    <row r="15" s="70" customFormat="1" customHeight="1" spans="1:8">
      <c r="A15" s="77">
        <f>MAX(A$2:A14)+1</f>
        <v>11</v>
      </c>
      <c r="B15" s="77" t="s">
        <v>635</v>
      </c>
      <c r="C15" s="77" t="s">
        <v>649</v>
      </c>
      <c r="D15" s="77" t="s">
        <v>41</v>
      </c>
      <c r="E15" s="77">
        <v>2</v>
      </c>
      <c r="F15" s="77">
        <v>522</v>
      </c>
      <c r="G15" s="77" t="s">
        <v>8</v>
      </c>
      <c r="H15" s="79" t="s">
        <v>42</v>
      </c>
    </row>
    <row r="16" s="70" customFormat="1" customHeight="1" spans="1:8">
      <c r="A16" s="77"/>
      <c r="B16" s="77"/>
      <c r="C16" s="77" t="s">
        <v>650</v>
      </c>
      <c r="D16" s="77" t="s">
        <v>641</v>
      </c>
      <c r="E16" s="77"/>
      <c r="F16" s="77"/>
      <c r="G16" s="77" t="s">
        <v>8</v>
      </c>
      <c r="H16" s="79"/>
    </row>
    <row r="17" s="70" customFormat="1" customHeight="1" spans="1:8">
      <c r="A17" s="77">
        <f>MAX(A$2:A16)+1</f>
        <v>12</v>
      </c>
      <c r="B17" s="77" t="s">
        <v>635</v>
      </c>
      <c r="C17" s="77" t="s">
        <v>651</v>
      </c>
      <c r="D17" s="77" t="s">
        <v>41</v>
      </c>
      <c r="E17" s="77">
        <v>1</v>
      </c>
      <c r="F17" s="77">
        <v>266</v>
      </c>
      <c r="G17" s="77" t="s">
        <v>8</v>
      </c>
      <c r="H17" s="79" t="s">
        <v>42</v>
      </c>
    </row>
    <row r="18" s="70" customFormat="1" customHeight="1" spans="1:8">
      <c r="A18" s="77">
        <f>MAX(A$2:A17)+1</f>
        <v>13</v>
      </c>
      <c r="B18" s="77" t="s">
        <v>635</v>
      </c>
      <c r="C18" s="77" t="s">
        <v>652</v>
      </c>
      <c r="D18" s="77" t="s">
        <v>41</v>
      </c>
      <c r="E18" s="77">
        <v>1</v>
      </c>
      <c r="F18" s="81">
        <v>305</v>
      </c>
      <c r="G18" s="77" t="s">
        <v>8</v>
      </c>
      <c r="H18" s="77" t="s">
        <v>42</v>
      </c>
    </row>
    <row r="19" s="70" customFormat="1" customHeight="1" spans="1:8">
      <c r="A19" s="77">
        <f>MAX(A$2:A18)+1</f>
        <v>14</v>
      </c>
      <c r="B19" s="77" t="s">
        <v>635</v>
      </c>
      <c r="C19" s="77" t="s">
        <v>653</v>
      </c>
      <c r="D19" s="77" t="s">
        <v>41</v>
      </c>
      <c r="E19" s="77">
        <v>2</v>
      </c>
      <c r="F19" s="77">
        <v>490</v>
      </c>
      <c r="G19" s="77" t="s">
        <v>8</v>
      </c>
      <c r="H19" s="77" t="s">
        <v>42</v>
      </c>
    </row>
    <row r="20" s="70" customFormat="1" customHeight="1" spans="1:8">
      <c r="A20" s="77"/>
      <c r="B20" s="77"/>
      <c r="C20" s="77" t="s">
        <v>654</v>
      </c>
      <c r="D20" s="77" t="s">
        <v>641</v>
      </c>
      <c r="E20" s="77"/>
      <c r="F20" s="77"/>
      <c r="G20" s="77" t="s">
        <v>8</v>
      </c>
      <c r="H20" s="77"/>
    </row>
    <row r="21" s="70" customFormat="1" customHeight="1" spans="1:8">
      <c r="A21" s="79">
        <f>MAX(A$2:A20)+1</f>
        <v>15</v>
      </c>
      <c r="B21" s="79" t="s">
        <v>635</v>
      </c>
      <c r="C21" s="79" t="s">
        <v>655</v>
      </c>
      <c r="D21" s="77" t="s">
        <v>41</v>
      </c>
      <c r="E21" s="77">
        <v>1</v>
      </c>
      <c r="F21" s="80">
        <v>245</v>
      </c>
      <c r="G21" s="77" t="s">
        <v>8</v>
      </c>
      <c r="H21" s="79" t="s">
        <v>42</v>
      </c>
    </row>
    <row r="22" s="70" customFormat="1" customHeight="1" spans="1:8">
      <c r="A22" s="79">
        <f>MAX(A$2:A21)+1</f>
        <v>16</v>
      </c>
      <c r="B22" s="79" t="s">
        <v>635</v>
      </c>
      <c r="C22" s="79" t="s">
        <v>656</v>
      </c>
      <c r="D22" s="77" t="s">
        <v>41</v>
      </c>
      <c r="E22" s="77">
        <v>2</v>
      </c>
      <c r="F22" s="77">
        <v>608</v>
      </c>
      <c r="G22" s="77" t="s">
        <v>8</v>
      </c>
      <c r="H22" s="79" t="s">
        <v>42</v>
      </c>
    </row>
    <row r="23" s="70" customFormat="1" customHeight="1" spans="1:8">
      <c r="A23" s="79"/>
      <c r="B23" s="79"/>
      <c r="C23" s="79" t="s">
        <v>657</v>
      </c>
      <c r="D23" s="77" t="s">
        <v>641</v>
      </c>
      <c r="E23" s="77"/>
      <c r="F23" s="77"/>
      <c r="G23" s="77" t="s">
        <v>8</v>
      </c>
      <c r="H23" s="79"/>
    </row>
    <row r="24" s="70" customFormat="1" customHeight="1" spans="1:8">
      <c r="A24" s="79">
        <f>MAX(A$2:A23)+1</f>
        <v>17</v>
      </c>
      <c r="B24" s="79" t="s">
        <v>635</v>
      </c>
      <c r="C24" s="79" t="s">
        <v>658</v>
      </c>
      <c r="D24" s="77" t="s">
        <v>41</v>
      </c>
      <c r="E24" s="77">
        <v>1</v>
      </c>
      <c r="F24" s="81">
        <v>304</v>
      </c>
      <c r="G24" s="77" t="s">
        <v>8</v>
      </c>
      <c r="H24" s="79" t="s">
        <v>42</v>
      </c>
    </row>
    <row r="25" s="70" customFormat="1" customHeight="1" spans="1:8">
      <c r="A25" s="77">
        <f>MAX(A$2:A24)+1</f>
        <v>18</v>
      </c>
      <c r="B25" s="77" t="s">
        <v>635</v>
      </c>
      <c r="C25" s="77" t="s">
        <v>659</v>
      </c>
      <c r="D25" s="77" t="s">
        <v>41</v>
      </c>
      <c r="E25" s="77">
        <v>2</v>
      </c>
      <c r="F25" s="77">
        <v>530</v>
      </c>
      <c r="G25" s="77" t="s">
        <v>8</v>
      </c>
      <c r="H25" s="79" t="s">
        <v>42</v>
      </c>
    </row>
    <row r="26" s="70" customFormat="1" customHeight="1" spans="1:8">
      <c r="A26" s="77"/>
      <c r="B26" s="77"/>
      <c r="C26" s="77" t="s">
        <v>660</v>
      </c>
      <c r="D26" s="77" t="s">
        <v>641</v>
      </c>
      <c r="E26" s="77"/>
      <c r="F26" s="77"/>
      <c r="G26" s="77" t="s">
        <v>8</v>
      </c>
      <c r="H26" s="79"/>
    </row>
    <row r="27" s="70" customFormat="1" customHeight="1" spans="1:8">
      <c r="A27" s="77">
        <f>MAX(A$2:A26)+1</f>
        <v>19</v>
      </c>
      <c r="B27" s="77" t="s">
        <v>635</v>
      </c>
      <c r="C27" s="77" t="s">
        <v>661</v>
      </c>
      <c r="D27" s="77" t="s">
        <v>41</v>
      </c>
      <c r="E27" s="77">
        <v>2</v>
      </c>
      <c r="F27" s="77">
        <v>616</v>
      </c>
      <c r="G27" s="77" t="s">
        <v>8</v>
      </c>
      <c r="H27" s="79" t="s">
        <v>42</v>
      </c>
    </row>
    <row r="28" s="70" customFormat="1" customHeight="1" spans="1:8">
      <c r="A28" s="77"/>
      <c r="B28" s="77"/>
      <c r="C28" s="77" t="s">
        <v>662</v>
      </c>
      <c r="D28" s="77" t="s">
        <v>641</v>
      </c>
      <c r="E28" s="77"/>
      <c r="F28" s="77"/>
      <c r="G28" s="77" t="s">
        <v>8</v>
      </c>
      <c r="H28" s="79"/>
    </row>
    <row r="29" s="70" customFormat="1" customHeight="1" spans="1:8">
      <c r="A29" s="77">
        <f>MAX(A$2:A28)+1</f>
        <v>20</v>
      </c>
      <c r="B29" s="77" t="s">
        <v>635</v>
      </c>
      <c r="C29" s="77" t="s">
        <v>663</v>
      </c>
      <c r="D29" s="77" t="s">
        <v>41</v>
      </c>
      <c r="E29" s="77">
        <v>1</v>
      </c>
      <c r="F29" s="77">
        <v>267</v>
      </c>
      <c r="G29" s="77" t="s">
        <v>8</v>
      </c>
      <c r="H29" s="79" t="s">
        <v>42</v>
      </c>
    </row>
    <row r="30" s="70" customFormat="1" customHeight="1" spans="1:8">
      <c r="A30" s="77">
        <f>MAX(A$2:A29)+1</f>
        <v>21</v>
      </c>
      <c r="B30" s="77" t="s">
        <v>635</v>
      </c>
      <c r="C30" s="77" t="s">
        <v>664</v>
      </c>
      <c r="D30" s="77" t="s">
        <v>41</v>
      </c>
      <c r="E30" s="77">
        <v>2</v>
      </c>
      <c r="F30" s="77">
        <v>534</v>
      </c>
      <c r="G30" s="77" t="s">
        <v>8</v>
      </c>
      <c r="H30" s="79" t="s">
        <v>42</v>
      </c>
    </row>
    <row r="31" s="70" customFormat="1" customHeight="1" spans="1:8">
      <c r="A31" s="77"/>
      <c r="B31" s="77"/>
      <c r="C31" s="77" t="s">
        <v>665</v>
      </c>
      <c r="D31" s="77" t="s">
        <v>641</v>
      </c>
      <c r="E31" s="77"/>
      <c r="F31" s="77"/>
      <c r="G31" s="77" t="s">
        <v>8</v>
      </c>
      <c r="H31" s="79"/>
    </row>
    <row r="32" s="70" customFormat="1" customHeight="1" spans="1:8">
      <c r="A32" s="77">
        <f>MAX(A$2:A31)+1</f>
        <v>22</v>
      </c>
      <c r="B32" s="77" t="s">
        <v>635</v>
      </c>
      <c r="C32" s="77" t="s">
        <v>666</v>
      </c>
      <c r="D32" s="77" t="s">
        <v>41</v>
      </c>
      <c r="E32" s="77">
        <v>1</v>
      </c>
      <c r="F32" s="81">
        <v>261</v>
      </c>
      <c r="G32" s="77" t="s">
        <v>8</v>
      </c>
      <c r="H32" s="79" t="s">
        <v>42</v>
      </c>
    </row>
    <row r="33" s="70" customFormat="1" customHeight="1" spans="1:8">
      <c r="A33" s="77">
        <f>MAX(A$2:A32)+1</f>
        <v>23</v>
      </c>
      <c r="B33" s="77" t="s">
        <v>635</v>
      </c>
      <c r="C33" s="77" t="s">
        <v>667</v>
      </c>
      <c r="D33" s="77" t="s">
        <v>41</v>
      </c>
      <c r="E33" s="77">
        <v>2</v>
      </c>
      <c r="F33" s="77">
        <v>524</v>
      </c>
      <c r="G33" s="77" t="s">
        <v>8</v>
      </c>
      <c r="H33" s="79" t="s">
        <v>42</v>
      </c>
    </row>
    <row r="34" s="70" customFormat="1" customHeight="1" spans="1:8">
      <c r="A34" s="77"/>
      <c r="B34" s="77"/>
      <c r="C34" s="77" t="s">
        <v>668</v>
      </c>
      <c r="D34" s="77" t="s">
        <v>641</v>
      </c>
      <c r="E34" s="77"/>
      <c r="F34" s="77"/>
      <c r="G34" s="77" t="s">
        <v>8</v>
      </c>
      <c r="H34" s="79"/>
    </row>
    <row r="35" s="70" customFormat="1" customHeight="1" spans="1:8">
      <c r="A35" s="77">
        <f>MAX(A$2:A34)+1</f>
        <v>24</v>
      </c>
      <c r="B35" s="77" t="s">
        <v>635</v>
      </c>
      <c r="C35" s="77" t="s">
        <v>669</v>
      </c>
      <c r="D35" s="77" t="s">
        <v>41</v>
      </c>
      <c r="E35" s="77">
        <v>2</v>
      </c>
      <c r="F35" s="77">
        <v>526</v>
      </c>
      <c r="G35" s="77" t="s">
        <v>8</v>
      </c>
      <c r="H35" s="79" t="s">
        <v>42</v>
      </c>
    </row>
    <row r="36" s="70" customFormat="1" customHeight="1" spans="1:8">
      <c r="A36" s="77"/>
      <c r="B36" s="77"/>
      <c r="C36" s="77" t="s">
        <v>670</v>
      </c>
      <c r="D36" s="77" t="s">
        <v>641</v>
      </c>
      <c r="E36" s="77"/>
      <c r="F36" s="77"/>
      <c r="G36" s="77" t="s">
        <v>8</v>
      </c>
      <c r="H36" s="79"/>
    </row>
    <row r="37" s="70" customFormat="1" customHeight="1" spans="1:8">
      <c r="A37" s="79">
        <f>MAX(A$2:A36)+1</f>
        <v>25</v>
      </c>
      <c r="B37" s="79" t="s">
        <v>635</v>
      </c>
      <c r="C37" s="79" t="s">
        <v>671</v>
      </c>
      <c r="D37" s="77" t="s">
        <v>41</v>
      </c>
      <c r="E37" s="77">
        <v>1</v>
      </c>
      <c r="F37" s="80">
        <v>302</v>
      </c>
      <c r="G37" s="77" t="s">
        <v>8</v>
      </c>
      <c r="H37" s="79" t="s">
        <v>42</v>
      </c>
    </row>
    <row r="38" s="70" customFormat="1" customHeight="1" spans="1:8">
      <c r="A38" s="79">
        <f>MAX(A$2:A37)+1</f>
        <v>26</v>
      </c>
      <c r="B38" s="77" t="s">
        <v>635</v>
      </c>
      <c r="C38" s="77" t="s">
        <v>672</v>
      </c>
      <c r="D38" s="77" t="s">
        <v>41</v>
      </c>
      <c r="E38" s="77">
        <v>1</v>
      </c>
      <c r="F38" s="81">
        <v>262</v>
      </c>
      <c r="G38" s="77" t="s">
        <v>8</v>
      </c>
      <c r="H38" s="79" t="s">
        <v>42</v>
      </c>
    </row>
    <row r="39" s="70" customFormat="1" customHeight="1" spans="1:8">
      <c r="A39" s="79">
        <f>MAX(A$2:A38)+1</f>
        <v>27</v>
      </c>
      <c r="B39" s="79" t="s">
        <v>635</v>
      </c>
      <c r="C39" s="79" t="s">
        <v>673</v>
      </c>
      <c r="D39" s="77" t="s">
        <v>41</v>
      </c>
      <c r="E39" s="77">
        <v>1</v>
      </c>
      <c r="F39" s="81">
        <v>348</v>
      </c>
      <c r="G39" s="77" t="s">
        <v>8</v>
      </c>
      <c r="H39" s="79" t="s">
        <v>42</v>
      </c>
    </row>
    <row r="40" s="70" customFormat="1" customHeight="1" spans="1:8">
      <c r="A40" s="77">
        <f>MAX(A$2:A39)+1</f>
        <v>28</v>
      </c>
      <c r="B40" s="77" t="s">
        <v>635</v>
      </c>
      <c r="C40" s="77" t="s">
        <v>674</v>
      </c>
      <c r="D40" s="77" t="s">
        <v>41</v>
      </c>
      <c r="E40" s="77">
        <v>2</v>
      </c>
      <c r="F40" s="77">
        <v>610</v>
      </c>
      <c r="G40" s="77" t="s">
        <v>8</v>
      </c>
      <c r="H40" s="79" t="s">
        <v>42</v>
      </c>
    </row>
    <row r="41" s="70" customFormat="1" customHeight="1" spans="1:8">
      <c r="A41" s="77"/>
      <c r="B41" s="77"/>
      <c r="C41" s="77" t="s">
        <v>675</v>
      </c>
      <c r="D41" s="77" t="s">
        <v>641</v>
      </c>
      <c r="E41" s="77"/>
      <c r="F41" s="77"/>
      <c r="G41" s="77" t="s">
        <v>8</v>
      </c>
      <c r="H41" s="79"/>
    </row>
    <row r="42" s="70" customFormat="1" customHeight="1" spans="1:8">
      <c r="A42" s="77">
        <f>MAX(A$2:A41)+1</f>
        <v>29</v>
      </c>
      <c r="B42" s="77" t="s">
        <v>635</v>
      </c>
      <c r="C42" s="82" t="s">
        <v>676</v>
      </c>
      <c r="D42" s="83" t="s">
        <v>41</v>
      </c>
      <c r="E42" s="77">
        <v>1</v>
      </c>
      <c r="F42" s="81">
        <v>305</v>
      </c>
      <c r="G42" s="77" t="s">
        <v>8</v>
      </c>
      <c r="H42" s="79" t="s">
        <v>42</v>
      </c>
    </row>
    <row r="43" s="70" customFormat="1" customHeight="1" spans="1:8">
      <c r="A43" s="77">
        <f>MAX(A$2:A42)+1</f>
        <v>30</v>
      </c>
      <c r="B43" s="77" t="s">
        <v>635</v>
      </c>
      <c r="C43" s="77" t="s">
        <v>677</v>
      </c>
      <c r="D43" s="77" t="s">
        <v>41</v>
      </c>
      <c r="E43" s="77">
        <v>1</v>
      </c>
      <c r="F43" s="77">
        <v>265</v>
      </c>
      <c r="G43" s="77" t="s">
        <v>8</v>
      </c>
      <c r="H43" s="79" t="s">
        <v>56</v>
      </c>
    </row>
    <row r="44" s="70" customFormat="1" customHeight="1" spans="1:8">
      <c r="A44" s="77">
        <f>MAX(A$2:A43)+1</f>
        <v>31</v>
      </c>
      <c r="B44" s="77" t="s">
        <v>635</v>
      </c>
      <c r="C44" s="77" t="s">
        <v>678</v>
      </c>
      <c r="D44" s="77" t="s">
        <v>41</v>
      </c>
      <c r="E44" s="77">
        <v>2</v>
      </c>
      <c r="F44" s="77">
        <v>604</v>
      </c>
      <c r="G44" s="77" t="s">
        <v>8</v>
      </c>
      <c r="H44" s="79" t="s">
        <v>42</v>
      </c>
    </row>
    <row r="45" s="70" customFormat="1" customHeight="1" spans="1:8">
      <c r="A45" s="77"/>
      <c r="B45" s="77"/>
      <c r="C45" s="77" t="s">
        <v>679</v>
      </c>
      <c r="D45" s="77" t="s">
        <v>641</v>
      </c>
      <c r="E45" s="77"/>
      <c r="F45" s="77"/>
      <c r="G45" s="77" t="s">
        <v>8</v>
      </c>
      <c r="H45" s="79"/>
    </row>
    <row r="46" s="70" customFormat="1" customHeight="1" spans="1:8">
      <c r="A46" s="77">
        <f>MAX(A$2:A45)+1</f>
        <v>32</v>
      </c>
      <c r="B46" s="77" t="s">
        <v>635</v>
      </c>
      <c r="C46" s="77" t="s">
        <v>680</v>
      </c>
      <c r="D46" s="77" t="s">
        <v>41</v>
      </c>
      <c r="E46" s="77">
        <v>2</v>
      </c>
      <c r="F46" s="77">
        <v>524</v>
      </c>
      <c r="G46" s="77" t="s">
        <v>8</v>
      </c>
      <c r="H46" s="79" t="s">
        <v>42</v>
      </c>
    </row>
    <row r="47" s="70" customFormat="1" customHeight="1" spans="1:8">
      <c r="A47" s="77"/>
      <c r="B47" s="77"/>
      <c r="C47" s="77" t="s">
        <v>681</v>
      </c>
      <c r="D47" s="77" t="s">
        <v>641</v>
      </c>
      <c r="E47" s="77"/>
      <c r="F47" s="77"/>
      <c r="G47" s="77" t="s">
        <v>8</v>
      </c>
      <c r="H47" s="79"/>
    </row>
    <row r="48" s="70" customFormat="1" customHeight="1" spans="1:8">
      <c r="A48" s="77">
        <f>MAX(A$2:A47)+1</f>
        <v>33</v>
      </c>
      <c r="B48" s="77" t="s">
        <v>635</v>
      </c>
      <c r="C48" s="77" t="s">
        <v>682</v>
      </c>
      <c r="D48" s="77" t="s">
        <v>41</v>
      </c>
      <c r="E48" s="77">
        <v>1</v>
      </c>
      <c r="F48" s="81">
        <v>302</v>
      </c>
      <c r="G48" s="77" t="s">
        <v>8</v>
      </c>
      <c r="H48" s="79" t="s">
        <v>42</v>
      </c>
    </row>
    <row r="49" s="70" customFormat="1" customHeight="1" spans="1:8">
      <c r="A49" s="77">
        <f>MAX(A$2:A48)+1</f>
        <v>34</v>
      </c>
      <c r="B49" s="77" t="s">
        <v>635</v>
      </c>
      <c r="C49" s="77" t="s">
        <v>683</v>
      </c>
      <c r="D49" s="77" t="s">
        <v>41</v>
      </c>
      <c r="E49" s="77">
        <v>1</v>
      </c>
      <c r="F49" s="77">
        <v>352</v>
      </c>
      <c r="G49" s="77" t="s">
        <v>8</v>
      </c>
      <c r="H49" s="79" t="s">
        <v>42</v>
      </c>
    </row>
    <row r="50" s="70" customFormat="1" customHeight="1" spans="1:8">
      <c r="A50" s="77">
        <f>MAX(A$2:A49)+1</f>
        <v>35</v>
      </c>
      <c r="B50" s="77" t="s">
        <v>635</v>
      </c>
      <c r="C50" s="77" t="s">
        <v>684</v>
      </c>
      <c r="D50" s="77" t="s">
        <v>41</v>
      </c>
      <c r="E50" s="77">
        <v>1</v>
      </c>
      <c r="F50" s="81">
        <v>306</v>
      </c>
      <c r="G50" s="77" t="s">
        <v>8</v>
      </c>
      <c r="H50" s="79" t="s">
        <v>56</v>
      </c>
    </row>
    <row r="51" s="70" customFormat="1" customHeight="1" spans="1:8">
      <c r="A51" s="77">
        <f>MAX(A$2:A50)+1</f>
        <v>36</v>
      </c>
      <c r="B51" s="77" t="s">
        <v>635</v>
      </c>
      <c r="C51" s="77" t="s">
        <v>685</v>
      </c>
      <c r="D51" s="77" t="s">
        <v>41</v>
      </c>
      <c r="E51" s="77">
        <v>1</v>
      </c>
      <c r="F51" s="80">
        <v>263</v>
      </c>
      <c r="G51" s="77" t="s">
        <v>8</v>
      </c>
      <c r="H51" s="79" t="s">
        <v>42</v>
      </c>
    </row>
    <row r="52" s="70" customFormat="1" customHeight="1" spans="1:8">
      <c r="A52" s="77">
        <f>MAX(A$2:A51)+1</f>
        <v>37</v>
      </c>
      <c r="B52" s="77" t="s">
        <v>635</v>
      </c>
      <c r="C52" s="77" t="s">
        <v>686</v>
      </c>
      <c r="D52" s="77" t="s">
        <v>41</v>
      </c>
      <c r="E52" s="77">
        <v>1</v>
      </c>
      <c r="F52" s="81">
        <v>262</v>
      </c>
      <c r="G52" s="77" t="s">
        <v>8</v>
      </c>
      <c r="H52" s="79" t="s">
        <v>42</v>
      </c>
    </row>
    <row r="53" s="70" customFormat="1" customHeight="1" spans="1:8">
      <c r="A53" s="77">
        <f>MAX(A$2:A52)+1</f>
        <v>38</v>
      </c>
      <c r="B53" s="77" t="s">
        <v>635</v>
      </c>
      <c r="C53" s="77" t="s">
        <v>687</v>
      </c>
      <c r="D53" s="77" t="s">
        <v>41</v>
      </c>
      <c r="E53" s="77">
        <v>1</v>
      </c>
      <c r="F53" s="81">
        <v>301</v>
      </c>
      <c r="G53" s="77" t="s">
        <v>8</v>
      </c>
      <c r="H53" s="79" t="s">
        <v>42</v>
      </c>
    </row>
    <row r="54" s="70" customFormat="1" customHeight="1" spans="1:8">
      <c r="A54" s="77">
        <f>MAX(A$2:A53)+1</f>
        <v>39</v>
      </c>
      <c r="B54" s="79" t="s">
        <v>635</v>
      </c>
      <c r="C54" s="79" t="s">
        <v>688</v>
      </c>
      <c r="D54" s="77" t="s">
        <v>41</v>
      </c>
      <c r="E54" s="77">
        <v>1</v>
      </c>
      <c r="F54" s="81">
        <v>302</v>
      </c>
      <c r="G54" s="77" t="s">
        <v>8</v>
      </c>
      <c r="H54" s="79" t="s">
        <v>56</v>
      </c>
    </row>
    <row r="55" s="70" customFormat="1" customHeight="1" spans="1:8">
      <c r="A55" s="77">
        <f>MAX(A$2:A54)+1</f>
        <v>40</v>
      </c>
      <c r="B55" s="77" t="s">
        <v>635</v>
      </c>
      <c r="C55" s="77" t="s">
        <v>689</v>
      </c>
      <c r="D55" s="77" t="s">
        <v>41</v>
      </c>
      <c r="E55" s="77">
        <v>1</v>
      </c>
      <c r="F55" s="81">
        <v>302</v>
      </c>
      <c r="G55" s="77" t="s">
        <v>8</v>
      </c>
      <c r="H55" s="79" t="s">
        <v>42</v>
      </c>
    </row>
    <row r="56" s="70" customFormat="1" customHeight="1" spans="1:8">
      <c r="A56" s="77">
        <f>MAX(A$2:A55)+1</f>
        <v>41</v>
      </c>
      <c r="B56" s="77" t="s">
        <v>635</v>
      </c>
      <c r="C56" s="77" t="s">
        <v>690</v>
      </c>
      <c r="D56" s="77" t="s">
        <v>41</v>
      </c>
      <c r="E56" s="77">
        <v>1</v>
      </c>
      <c r="F56" s="77">
        <v>261</v>
      </c>
      <c r="G56" s="77" t="s">
        <v>8</v>
      </c>
      <c r="H56" s="79" t="s">
        <v>42</v>
      </c>
    </row>
    <row r="57" s="70" customFormat="1" customHeight="1" spans="1:8">
      <c r="A57" s="77">
        <f>MAX(A$2:A56)+1</f>
        <v>42</v>
      </c>
      <c r="B57" s="77" t="s">
        <v>635</v>
      </c>
      <c r="C57" s="77" t="s">
        <v>691</v>
      </c>
      <c r="D57" s="77" t="s">
        <v>41</v>
      </c>
      <c r="E57" s="77">
        <v>1</v>
      </c>
      <c r="F57" s="80">
        <v>261</v>
      </c>
      <c r="G57" s="77" t="s">
        <v>8</v>
      </c>
      <c r="H57" s="79" t="s">
        <v>42</v>
      </c>
    </row>
    <row r="58" s="70" customFormat="1" customHeight="1" spans="1:8">
      <c r="A58" s="77">
        <f>MAX(A$2:A57)+1</f>
        <v>43</v>
      </c>
      <c r="B58" s="77" t="s">
        <v>635</v>
      </c>
      <c r="C58" s="77" t="s">
        <v>692</v>
      </c>
      <c r="D58" s="77" t="s">
        <v>41</v>
      </c>
      <c r="E58" s="77">
        <v>1</v>
      </c>
      <c r="F58" s="81">
        <v>302</v>
      </c>
      <c r="G58" s="77" t="s">
        <v>8</v>
      </c>
      <c r="H58" s="79" t="s">
        <v>42</v>
      </c>
    </row>
    <row r="59" s="70" customFormat="1" customHeight="1" spans="1:8">
      <c r="A59" s="77">
        <f>MAX(A$2:A58)+1</f>
        <v>44</v>
      </c>
      <c r="B59" s="77" t="s">
        <v>635</v>
      </c>
      <c r="C59" s="77" t="s">
        <v>693</v>
      </c>
      <c r="D59" s="77" t="s">
        <v>41</v>
      </c>
      <c r="E59" s="77">
        <v>1</v>
      </c>
      <c r="F59" s="80">
        <v>432</v>
      </c>
      <c r="G59" s="77" t="s">
        <v>7</v>
      </c>
      <c r="H59" s="79" t="s">
        <v>42</v>
      </c>
    </row>
    <row r="60" s="70" customFormat="1" customHeight="1" spans="1:8">
      <c r="A60" s="77">
        <f>MAX(A$2:A59)+1</f>
        <v>45</v>
      </c>
      <c r="B60" s="77" t="s">
        <v>635</v>
      </c>
      <c r="C60" s="77" t="s">
        <v>694</v>
      </c>
      <c r="D60" s="77" t="s">
        <v>41</v>
      </c>
      <c r="E60" s="77">
        <v>1</v>
      </c>
      <c r="F60" s="81">
        <v>264</v>
      </c>
      <c r="G60" s="77" t="s">
        <v>8</v>
      </c>
      <c r="H60" s="79" t="s">
        <v>42</v>
      </c>
    </row>
    <row r="61" s="70" customFormat="1" customHeight="1" spans="1:8">
      <c r="A61" s="77">
        <f>MAX(A$2:A60)+1</f>
        <v>46</v>
      </c>
      <c r="B61" s="77" t="s">
        <v>635</v>
      </c>
      <c r="C61" s="77" t="s">
        <v>695</v>
      </c>
      <c r="D61" s="77" t="s">
        <v>41</v>
      </c>
      <c r="E61" s="77">
        <v>1</v>
      </c>
      <c r="F61" s="81">
        <v>300</v>
      </c>
      <c r="G61" s="77" t="s">
        <v>8</v>
      </c>
      <c r="H61" s="79" t="s">
        <v>42</v>
      </c>
    </row>
    <row r="62" s="70" customFormat="1" customHeight="1" spans="1:8">
      <c r="A62" s="77">
        <f>MAX(A$2:A61)+1</f>
        <v>47</v>
      </c>
      <c r="B62" s="77" t="s">
        <v>635</v>
      </c>
      <c r="C62" s="77" t="s">
        <v>696</v>
      </c>
      <c r="D62" s="77" t="s">
        <v>41</v>
      </c>
      <c r="E62" s="77">
        <v>2</v>
      </c>
      <c r="F62" s="77">
        <v>522</v>
      </c>
      <c r="G62" s="77" t="s">
        <v>8</v>
      </c>
      <c r="H62" s="79" t="s">
        <v>42</v>
      </c>
    </row>
    <row r="63" s="70" customFormat="1" customHeight="1" spans="1:8">
      <c r="A63" s="77"/>
      <c r="B63" s="77"/>
      <c r="C63" s="77" t="s">
        <v>697</v>
      </c>
      <c r="D63" s="77" t="s">
        <v>641</v>
      </c>
      <c r="E63" s="77"/>
      <c r="F63" s="77"/>
      <c r="G63" s="77" t="s">
        <v>8</v>
      </c>
      <c r="H63" s="79"/>
    </row>
    <row r="64" s="70" customFormat="1" customHeight="1" spans="1:8">
      <c r="A64" s="77">
        <f>MAX(A$2:A63)+1</f>
        <v>48</v>
      </c>
      <c r="B64" s="77" t="s">
        <v>635</v>
      </c>
      <c r="C64" s="77" t="s">
        <v>698</v>
      </c>
      <c r="D64" s="77" t="s">
        <v>41</v>
      </c>
      <c r="E64" s="77">
        <v>2</v>
      </c>
      <c r="F64" s="77">
        <v>526</v>
      </c>
      <c r="G64" s="77" t="s">
        <v>8</v>
      </c>
      <c r="H64" s="79" t="s">
        <v>42</v>
      </c>
    </row>
    <row r="65" s="70" customFormat="1" customHeight="1" spans="1:8">
      <c r="A65" s="77"/>
      <c r="B65" s="77"/>
      <c r="C65" s="77" t="s">
        <v>699</v>
      </c>
      <c r="D65" s="77" t="s">
        <v>641</v>
      </c>
      <c r="E65" s="77"/>
      <c r="F65" s="77"/>
      <c r="G65" s="77" t="s">
        <v>8</v>
      </c>
      <c r="H65" s="79"/>
    </row>
    <row r="66" s="70" customFormat="1" customHeight="1" spans="1:8">
      <c r="A66" s="77">
        <f>MAX(A$2:A65)+1</f>
        <v>49</v>
      </c>
      <c r="B66" s="77" t="s">
        <v>635</v>
      </c>
      <c r="C66" s="77" t="s">
        <v>700</v>
      </c>
      <c r="D66" s="77" t="s">
        <v>41</v>
      </c>
      <c r="E66" s="77">
        <v>2</v>
      </c>
      <c r="F66" s="77">
        <v>526</v>
      </c>
      <c r="G66" s="77" t="s">
        <v>8</v>
      </c>
      <c r="H66" s="79" t="s">
        <v>56</v>
      </c>
    </row>
    <row r="67" s="70" customFormat="1" customHeight="1" spans="1:8">
      <c r="A67" s="77"/>
      <c r="B67" s="77"/>
      <c r="C67" s="77" t="s">
        <v>701</v>
      </c>
      <c r="D67" s="77" t="s">
        <v>641</v>
      </c>
      <c r="E67" s="77"/>
      <c r="F67" s="77"/>
      <c r="G67" s="77" t="s">
        <v>8</v>
      </c>
      <c r="H67" s="79"/>
    </row>
    <row r="68" s="70" customFormat="1" customHeight="1" spans="1:8">
      <c r="A68" s="77">
        <f>MAX(A$2:A67)+1</f>
        <v>50</v>
      </c>
      <c r="B68" s="79" t="s">
        <v>635</v>
      </c>
      <c r="C68" s="79" t="s">
        <v>702</v>
      </c>
      <c r="D68" s="77" t="s">
        <v>41</v>
      </c>
      <c r="E68" s="77">
        <v>2</v>
      </c>
      <c r="F68" s="77">
        <v>540</v>
      </c>
      <c r="G68" s="77" t="s">
        <v>8</v>
      </c>
      <c r="H68" s="79" t="s">
        <v>42</v>
      </c>
    </row>
    <row r="69" s="70" customFormat="1" customHeight="1" spans="1:8">
      <c r="A69" s="77"/>
      <c r="B69" s="79"/>
      <c r="C69" s="79" t="s">
        <v>703</v>
      </c>
      <c r="D69" s="77" t="s">
        <v>641</v>
      </c>
      <c r="E69" s="77"/>
      <c r="F69" s="77"/>
      <c r="G69" s="77" t="s">
        <v>8</v>
      </c>
      <c r="H69" s="79"/>
    </row>
    <row r="70" s="70" customFormat="1" customHeight="1" spans="1:8">
      <c r="A70" s="79">
        <f>MAX(A$2:A69)+1</f>
        <v>51</v>
      </c>
      <c r="B70" s="79" t="s">
        <v>635</v>
      </c>
      <c r="C70" s="79" t="s">
        <v>704</v>
      </c>
      <c r="D70" s="77" t="s">
        <v>41</v>
      </c>
      <c r="E70" s="79">
        <v>1</v>
      </c>
      <c r="F70" s="81">
        <v>263</v>
      </c>
      <c r="G70" s="77" t="s">
        <v>8</v>
      </c>
      <c r="H70" s="79" t="s">
        <v>42</v>
      </c>
    </row>
    <row r="71" s="70" customFormat="1" customHeight="1" spans="1:8">
      <c r="A71" s="79">
        <f>MAX(A$2:A70)+1</f>
        <v>52</v>
      </c>
      <c r="B71" s="79" t="s">
        <v>635</v>
      </c>
      <c r="C71" s="79" t="s">
        <v>705</v>
      </c>
      <c r="D71" s="77" t="s">
        <v>41</v>
      </c>
      <c r="E71" s="79">
        <v>1</v>
      </c>
      <c r="F71" s="81">
        <v>302</v>
      </c>
      <c r="G71" s="77" t="s">
        <v>8</v>
      </c>
      <c r="H71" s="79" t="s">
        <v>42</v>
      </c>
    </row>
    <row r="72" s="70" customFormat="1" customHeight="1" spans="1:8">
      <c r="A72" s="79">
        <f>MAX(A$2:A71)+1</f>
        <v>53</v>
      </c>
      <c r="B72" s="79" t="s">
        <v>635</v>
      </c>
      <c r="C72" s="79" t="s">
        <v>706</v>
      </c>
      <c r="D72" s="77" t="s">
        <v>41</v>
      </c>
      <c r="E72" s="79">
        <v>1</v>
      </c>
      <c r="F72" s="81">
        <v>305</v>
      </c>
      <c r="G72" s="77" t="s">
        <v>8</v>
      </c>
      <c r="H72" s="79" t="s">
        <v>56</v>
      </c>
    </row>
    <row r="73" s="70" customFormat="1" customHeight="1" spans="1:8">
      <c r="A73" s="79">
        <f>MAX(A$2:A72)+1</f>
        <v>54</v>
      </c>
      <c r="B73" s="79" t="s">
        <v>635</v>
      </c>
      <c r="C73" s="79" t="s">
        <v>707</v>
      </c>
      <c r="D73" s="77" t="s">
        <v>41</v>
      </c>
      <c r="E73" s="79">
        <v>1</v>
      </c>
      <c r="F73" s="80">
        <v>303</v>
      </c>
      <c r="G73" s="77" t="s">
        <v>8</v>
      </c>
      <c r="H73" s="79" t="s">
        <v>42</v>
      </c>
    </row>
    <row r="74" s="70" customFormat="1" customHeight="1" spans="1:8">
      <c r="A74" s="79">
        <f>MAX(A$2:A73)+1</f>
        <v>55</v>
      </c>
      <c r="B74" s="84" t="s">
        <v>635</v>
      </c>
      <c r="C74" s="84" t="s">
        <v>708</v>
      </c>
      <c r="D74" s="81" t="s">
        <v>41</v>
      </c>
      <c r="E74" s="84">
        <v>1</v>
      </c>
      <c r="F74" s="84">
        <v>305</v>
      </c>
      <c r="G74" s="84" t="s">
        <v>8</v>
      </c>
      <c r="H74" s="84" t="s">
        <v>42</v>
      </c>
    </row>
    <row r="75" s="70" customFormat="1" customHeight="1" spans="1:8">
      <c r="A75" s="79">
        <f>MAX(A$2:A74)+1</f>
        <v>56</v>
      </c>
      <c r="B75" s="84" t="s">
        <v>635</v>
      </c>
      <c r="C75" s="84" t="s">
        <v>709</v>
      </c>
      <c r="D75" s="81" t="s">
        <v>41</v>
      </c>
      <c r="E75" s="84">
        <v>1</v>
      </c>
      <c r="F75" s="84">
        <v>265</v>
      </c>
      <c r="G75" s="84" t="s">
        <v>8</v>
      </c>
      <c r="H75" s="84" t="s">
        <v>56</v>
      </c>
    </row>
    <row r="76" s="70" customFormat="1" customHeight="1" spans="1:8">
      <c r="A76" s="79">
        <f>MAX(A$2:A75)+1</f>
        <v>57</v>
      </c>
      <c r="B76" s="84" t="s">
        <v>635</v>
      </c>
      <c r="C76" s="84" t="s">
        <v>710</v>
      </c>
      <c r="D76" s="81" t="s">
        <v>41</v>
      </c>
      <c r="E76" s="84">
        <v>1</v>
      </c>
      <c r="F76" s="84">
        <v>260</v>
      </c>
      <c r="G76" s="84" t="s">
        <v>8</v>
      </c>
      <c r="H76" s="84" t="s">
        <v>42</v>
      </c>
    </row>
    <row r="77" s="70" customFormat="1" customHeight="1" spans="1:8">
      <c r="A77" s="77">
        <f>MAX(A$2:A76)+1</f>
        <v>58</v>
      </c>
      <c r="B77" s="84" t="s">
        <v>635</v>
      </c>
      <c r="C77" s="84" t="s">
        <v>711</v>
      </c>
      <c r="D77" s="81" t="s">
        <v>41</v>
      </c>
      <c r="E77" s="84">
        <v>1</v>
      </c>
      <c r="F77" s="84">
        <v>265</v>
      </c>
      <c r="G77" s="84" t="s">
        <v>8</v>
      </c>
      <c r="H77" s="84" t="s">
        <v>42</v>
      </c>
    </row>
    <row r="78" s="70" customFormat="1" customHeight="1" spans="1:8">
      <c r="A78" s="77">
        <f>MAX(A$2:A77)+1</f>
        <v>59</v>
      </c>
      <c r="B78" s="84" t="s">
        <v>635</v>
      </c>
      <c r="C78" s="84" t="s">
        <v>712</v>
      </c>
      <c r="D78" s="81" t="s">
        <v>41</v>
      </c>
      <c r="E78" s="84">
        <v>1</v>
      </c>
      <c r="F78" s="84">
        <v>265</v>
      </c>
      <c r="G78" s="84" t="s">
        <v>8</v>
      </c>
      <c r="H78" s="84" t="s">
        <v>42</v>
      </c>
    </row>
    <row r="79" s="70" customFormat="1" customHeight="1" spans="1:8">
      <c r="A79" s="77">
        <f>MAX(A$2:A78)+1</f>
        <v>60</v>
      </c>
      <c r="B79" s="84" t="s">
        <v>635</v>
      </c>
      <c r="C79" s="84" t="s">
        <v>713</v>
      </c>
      <c r="D79" s="81" t="s">
        <v>41</v>
      </c>
      <c r="E79" s="84">
        <v>1</v>
      </c>
      <c r="F79" s="84">
        <v>305</v>
      </c>
      <c r="G79" s="84" t="s">
        <v>8</v>
      </c>
      <c r="H79" s="84" t="s">
        <v>42</v>
      </c>
    </row>
    <row r="80" s="70" customFormat="1" customHeight="1" spans="1:8">
      <c r="A80" s="77">
        <f>MAX(A$2:A79)+1</f>
        <v>61</v>
      </c>
      <c r="B80" s="77" t="s">
        <v>635</v>
      </c>
      <c r="C80" s="77" t="s">
        <v>714</v>
      </c>
      <c r="D80" s="77" t="s">
        <v>41</v>
      </c>
      <c r="E80" s="77">
        <v>2</v>
      </c>
      <c r="F80" s="77">
        <v>526</v>
      </c>
      <c r="G80" s="77" t="s">
        <v>8</v>
      </c>
      <c r="H80" s="77" t="s">
        <v>56</v>
      </c>
    </row>
    <row r="81" s="70" customFormat="1" customHeight="1" spans="1:8">
      <c r="A81" s="77"/>
      <c r="B81" s="77"/>
      <c r="C81" s="77" t="s">
        <v>715</v>
      </c>
      <c r="D81" s="77" t="s">
        <v>641</v>
      </c>
      <c r="E81" s="77"/>
      <c r="F81" s="77"/>
      <c r="G81" s="77" t="s">
        <v>8</v>
      </c>
      <c r="H81" s="77"/>
    </row>
    <row r="82" s="70" customFormat="1" customHeight="1" spans="1:8">
      <c r="A82" s="77">
        <f>MAX(A$2:A81)+1</f>
        <v>62</v>
      </c>
      <c r="B82" s="84" t="s">
        <v>635</v>
      </c>
      <c r="C82" s="84" t="s">
        <v>716</v>
      </c>
      <c r="D82" s="81" t="s">
        <v>41</v>
      </c>
      <c r="E82" s="84">
        <v>2</v>
      </c>
      <c r="F82" s="77">
        <v>600</v>
      </c>
      <c r="G82" s="84" t="s">
        <v>10</v>
      </c>
      <c r="H82" s="84" t="s">
        <v>56</v>
      </c>
    </row>
    <row r="83" s="70" customFormat="1" customHeight="1" spans="1:8">
      <c r="A83" s="77"/>
      <c r="B83" s="84"/>
      <c r="C83" s="85" t="s">
        <v>717</v>
      </c>
      <c r="D83" s="81" t="s">
        <v>641</v>
      </c>
      <c r="E83" s="84"/>
      <c r="F83" s="77"/>
      <c r="G83" s="84"/>
      <c r="H83" s="84"/>
    </row>
    <row r="84" s="70" customFormat="1" customHeight="1" spans="1:8">
      <c r="A84" s="77">
        <f>MAX(A$2:A83)+1</f>
        <v>63</v>
      </c>
      <c r="B84" s="84" t="s">
        <v>635</v>
      </c>
      <c r="C84" s="84" t="s">
        <v>718</v>
      </c>
      <c r="D84" s="81" t="s">
        <v>41</v>
      </c>
      <c r="E84" s="84">
        <v>1</v>
      </c>
      <c r="F84" s="86">
        <v>302</v>
      </c>
      <c r="G84" s="77" t="s">
        <v>8</v>
      </c>
      <c r="H84" s="84" t="s">
        <v>56</v>
      </c>
    </row>
    <row r="85" s="70" customFormat="1" customHeight="1" spans="1:8">
      <c r="A85" s="77">
        <f>MAX(A$2:A84)+1</f>
        <v>64</v>
      </c>
      <c r="B85" s="77" t="s">
        <v>635</v>
      </c>
      <c r="C85" s="77" t="s">
        <v>719</v>
      </c>
      <c r="D85" s="77" t="s">
        <v>41</v>
      </c>
      <c r="E85" s="77">
        <v>1</v>
      </c>
      <c r="F85" s="77">
        <v>301</v>
      </c>
      <c r="G85" s="77" t="s">
        <v>8</v>
      </c>
      <c r="H85" s="79" t="s">
        <v>42</v>
      </c>
    </row>
    <row r="86" s="70" customFormat="1" customHeight="1" spans="1:8">
      <c r="A86" s="77">
        <f>MAX(A$2:A85)+1</f>
        <v>65</v>
      </c>
      <c r="B86" s="84" t="s">
        <v>635</v>
      </c>
      <c r="C86" s="84" t="s">
        <v>720</v>
      </c>
      <c r="D86" s="81" t="s">
        <v>41</v>
      </c>
      <c r="E86" s="84">
        <v>1</v>
      </c>
      <c r="F86" s="86">
        <v>427</v>
      </c>
      <c r="G86" s="77" t="s">
        <v>7</v>
      </c>
      <c r="H86" s="84" t="s">
        <v>42</v>
      </c>
    </row>
    <row r="87" s="70" customFormat="1" customHeight="1" spans="1:8">
      <c r="A87" s="77">
        <f>MAX(A$2:A86)+1</f>
        <v>66</v>
      </c>
      <c r="B87" s="84" t="s">
        <v>635</v>
      </c>
      <c r="C87" s="84" t="s">
        <v>721</v>
      </c>
      <c r="D87" s="81" t="s">
        <v>41</v>
      </c>
      <c r="E87" s="84">
        <v>1</v>
      </c>
      <c r="F87" s="86">
        <v>262</v>
      </c>
      <c r="G87" s="77" t="s">
        <v>10</v>
      </c>
      <c r="H87" s="84" t="s">
        <v>56</v>
      </c>
    </row>
    <row r="88" s="70" customFormat="1" customHeight="1" spans="1:8">
      <c r="A88" s="77">
        <f>MAX(A$2:A87)+1</f>
        <v>67</v>
      </c>
      <c r="B88" s="84" t="s">
        <v>635</v>
      </c>
      <c r="C88" s="84" t="s">
        <v>722</v>
      </c>
      <c r="D88" s="81" t="s">
        <v>41</v>
      </c>
      <c r="E88" s="84">
        <v>1</v>
      </c>
      <c r="F88" s="86">
        <v>265</v>
      </c>
      <c r="G88" s="77" t="s">
        <v>10</v>
      </c>
      <c r="H88" s="84" t="s">
        <v>56</v>
      </c>
    </row>
    <row r="89" s="70" customFormat="1" customHeight="1" spans="1:8">
      <c r="A89" s="77">
        <f>MAX(A$2:A88)+1</f>
        <v>68</v>
      </c>
      <c r="B89" s="77" t="s">
        <v>723</v>
      </c>
      <c r="C89" s="77" t="s">
        <v>724</v>
      </c>
      <c r="D89" s="77" t="s">
        <v>41</v>
      </c>
      <c r="E89" s="77">
        <v>2</v>
      </c>
      <c r="F89" s="77">
        <v>878</v>
      </c>
      <c r="G89" s="77" t="s">
        <v>7</v>
      </c>
      <c r="H89" s="79" t="s">
        <v>42</v>
      </c>
    </row>
    <row r="90" s="70" customFormat="1" customHeight="1" spans="1:8">
      <c r="A90" s="77"/>
      <c r="B90" s="77"/>
      <c r="C90" s="77" t="s">
        <v>725</v>
      </c>
      <c r="D90" s="77" t="s">
        <v>165</v>
      </c>
      <c r="E90" s="77"/>
      <c r="F90" s="77"/>
      <c r="G90" s="77" t="s">
        <v>7</v>
      </c>
      <c r="H90" s="79"/>
    </row>
    <row r="91" s="70" customFormat="1" customHeight="1" spans="1:8">
      <c r="A91" s="79">
        <f>MAX(A$2:A90)+1</f>
        <v>69</v>
      </c>
      <c r="B91" s="77" t="s">
        <v>723</v>
      </c>
      <c r="C91" s="77" t="s">
        <v>726</v>
      </c>
      <c r="D91" s="77" t="s">
        <v>41</v>
      </c>
      <c r="E91" s="77">
        <v>1</v>
      </c>
      <c r="F91" s="77">
        <v>262</v>
      </c>
      <c r="G91" s="77" t="s">
        <v>8</v>
      </c>
      <c r="H91" s="79" t="s">
        <v>42</v>
      </c>
    </row>
    <row r="92" s="70" customFormat="1" customHeight="1" spans="1:8">
      <c r="A92" s="77">
        <f>MAX(A$2:A91)+1</f>
        <v>70</v>
      </c>
      <c r="B92" s="77" t="s">
        <v>723</v>
      </c>
      <c r="C92" s="77" t="s">
        <v>727</v>
      </c>
      <c r="D92" s="77" t="s">
        <v>41</v>
      </c>
      <c r="E92" s="77">
        <v>1</v>
      </c>
      <c r="F92" s="77">
        <v>265</v>
      </c>
      <c r="G92" s="77" t="s">
        <v>8</v>
      </c>
      <c r="H92" s="79" t="s">
        <v>42</v>
      </c>
    </row>
    <row r="93" s="70" customFormat="1" customHeight="1" spans="1:8">
      <c r="A93" s="77">
        <f>MAX(A$2:A92)+1</f>
        <v>71</v>
      </c>
      <c r="B93" s="77" t="s">
        <v>723</v>
      </c>
      <c r="C93" s="77" t="s">
        <v>728</v>
      </c>
      <c r="D93" s="77" t="s">
        <v>41</v>
      </c>
      <c r="E93" s="77">
        <v>1</v>
      </c>
      <c r="F93" s="77">
        <v>246</v>
      </c>
      <c r="G93" s="77" t="s">
        <v>8</v>
      </c>
      <c r="H93" s="77" t="s">
        <v>42</v>
      </c>
    </row>
    <row r="94" s="72" customFormat="1" customHeight="1" spans="1:8">
      <c r="A94" s="77">
        <f>MAX(A$2:A93)+1</f>
        <v>72</v>
      </c>
      <c r="B94" s="77" t="s">
        <v>723</v>
      </c>
      <c r="C94" s="77" t="s">
        <v>729</v>
      </c>
      <c r="D94" s="77" t="s">
        <v>41</v>
      </c>
      <c r="E94" s="77">
        <v>1</v>
      </c>
      <c r="F94" s="77">
        <v>263</v>
      </c>
      <c r="G94" s="77" t="s">
        <v>8</v>
      </c>
      <c r="H94" s="79" t="s">
        <v>56</v>
      </c>
    </row>
    <row r="95" s="70" customFormat="1" customHeight="1" spans="1:8">
      <c r="A95" s="77">
        <f>MAX(A$2:A94)+1</f>
        <v>73</v>
      </c>
      <c r="B95" s="77" t="s">
        <v>723</v>
      </c>
      <c r="C95" s="77" t="s">
        <v>730</v>
      </c>
      <c r="D95" s="77" t="s">
        <v>41</v>
      </c>
      <c r="E95" s="77">
        <v>1</v>
      </c>
      <c r="F95" s="77">
        <v>260</v>
      </c>
      <c r="G95" s="77" t="s">
        <v>8</v>
      </c>
      <c r="H95" s="79" t="s">
        <v>42</v>
      </c>
    </row>
    <row r="96" s="70" customFormat="1" customHeight="1" spans="1:8">
      <c r="A96" s="77">
        <f>MAX(A$2:A95)+1</f>
        <v>74</v>
      </c>
      <c r="B96" s="77" t="s">
        <v>723</v>
      </c>
      <c r="C96" s="77" t="s">
        <v>731</v>
      </c>
      <c r="D96" s="77" t="s">
        <v>41</v>
      </c>
      <c r="E96" s="77">
        <v>1</v>
      </c>
      <c r="F96" s="77">
        <v>241</v>
      </c>
      <c r="G96" s="77" t="s">
        <v>8</v>
      </c>
      <c r="H96" s="79" t="s">
        <v>42</v>
      </c>
    </row>
    <row r="97" s="70" customFormat="1" customHeight="1" spans="1:8">
      <c r="A97" s="77">
        <f>MAX(A$2:A96)+1</f>
        <v>75</v>
      </c>
      <c r="B97" s="77" t="s">
        <v>723</v>
      </c>
      <c r="C97" s="77" t="s">
        <v>732</v>
      </c>
      <c r="D97" s="77" t="s">
        <v>41</v>
      </c>
      <c r="E97" s="77">
        <v>1</v>
      </c>
      <c r="F97" s="77">
        <v>260</v>
      </c>
      <c r="G97" s="77" t="s">
        <v>8</v>
      </c>
      <c r="H97" s="79" t="s">
        <v>42</v>
      </c>
    </row>
    <row r="98" s="70" customFormat="1" customHeight="1" spans="1:8">
      <c r="A98" s="77">
        <f>MAX(A$2:A97)+1</f>
        <v>76</v>
      </c>
      <c r="B98" s="77" t="s">
        <v>723</v>
      </c>
      <c r="C98" s="77" t="s">
        <v>733</v>
      </c>
      <c r="D98" s="77" t="s">
        <v>41</v>
      </c>
      <c r="E98" s="77">
        <v>1</v>
      </c>
      <c r="F98" s="77">
        <v>266</v>
      </c>
      <c r="G98" s="77" t="s">
        <v>8</v>
      </c>
      <c r="H98" s="79" t="s">
        <v>56</v>
      </c>
    </row>
    <row r="99" s="70" customFormat="1" customHeight="1" spans="1:8">
      <c r="A99" s="77">
        <f>MAX(A$2:A98)+1</f>
        <v>77</v>
      </c>
      <c r="B99" s="77" t="s">
        <v>723</v>
      </c>
      <c r="C99" s="77" t="s">
        <v>734</v>
      </c>
      <c r="D99" s="77" t="s">
        <v>41</v>
      </c>
      <c r="E99" s="77">
        <v>1</v>
      </c>
      <c r="F99" s="77">
        <v>258</v>
      </c>
      <c r="G99" s="77" t="s">
        <v>8</v>
      </c>
      <c r="H99" s="79" t="s">
        <v>56</v>
      </c>
    </row>
    <row r="100" s="70" customFormat="1" customHeight="1" spans="1:8">
      <c r="A100" s="77">
        <f>MAX(A$2:A99)+1</f>
        <v>78</v>
      </c>
      <c r="B100" s="77" t="s">
        <v>723</v>
      </c>
      <c r="C100" s="77" t="s">
        <v>735</v>
      </c>
      <c r="D100" s="77" t="s">
        <v>41</v>
      </c>
      <c r="E100" s="77">
        <v>1</v>
      </c>
      <c r="F100" s="77">
        <v>261</v>
      </c>
      <c r="G100" s="77" t="s">
        <v>8</v>
      </c>
      <c r="H100" s="79" t="s">
        <v>56</v>
      </c>
    </row>
    <row r="101" s="70" customFormat="1" customHeight="1" spans="1:8">
      <c r="A101" s="77">
        <f>MAX(A$2:A100)+1</f>
        <v>79</v>
      </c>
      <c r="B101" s="77" t="s">
        <v>723</v>
      </c>
      <c r="C101" s="77" t="s">
        <v>736</v>
      </c>
      <c r="D101" s="77" t="s">
        <v>41</v>
      </c>
      <c r="E101" s="77">
        <v>1</v>
      </c>
      <c r="F101" s="77">
        <v>264</v>
      </c>
      <c r="G101" s="77" t="s">
        <v>8</v>
      </c>
      <c r="H101" s="79" t="s">
        <v>42</v>
      </c>
    </row>
    <row r="102" s="70" customFormat="1" customHeight="1" spans="1:8">
      <c r="A102" s="77">
        <f>MAX(A$2:A101)+1</f>
        <v>80</v>
      </c>
      <c r="B102" s="77" t="s">
        <v>723</v>
      </c>
      <c r="C102" s="77" t="s">
        <v>737</v>
      </c>
      <c r="D102" s="77" t="s">
        <v>41</v>
      </c>
      <c r="E102" s="77">
        <v>1</v>
      </c>
      <c r="F102" s="77">
        <v>267</v>
      </c>
      <c r="G102" s="77" t="s">
        <v>8</v>
      </c>
      <c r="H102" s="79" t="s">
        <v>42</v>
      </c>
    </row>
    <row r="103" s="70" customFormat="1" customHeight="1" spans="1:8">
      <c r="A103" s="77">
        <f>MAX(A$2:A102)+1</f>
        <v>81</v>
      </c>
      <c r="B103" s="77" t="s">
        <v>723</v>
      </c>
      <c r="C103" s="77" t="s">
        <v>738</v>
      </c>
      <c r="D103" s="77" t="s">
        <v>41</v>
      </c>
      <c r="E103" s="77">
        <v>1</v>
      </c>
      <c r="F103" s="77">
        <v>265</v>
      </c>
      <c r="G103" s="77" t="s">
        <v>8</v>
      </c>
      <c r="H103" s="79" t="s">
        <v>42</v>
      </c>
    </row>
    <row r="104" s="70" customFormat="1" customHeight="1" spans="1:8">
      <c r="A104" s="77">
        <f>MAX(A$2:A103)+1</f>
        <v>82</v>
      </c>
      <c r="B104" s="77" t="s">
        <v>723</v>
      </c>
      <c r="C104" s="77" t="s">
        <v>739</v>
      </c>
      <c r="D104" s="77" t="s">
        <v>41</v>
      </c>
      <c r="E104" s="77">
        <v>1</v>
      </c>
      <c r="F104" s="77">
        <v>262</v>
      </c>
      <c r="G104" s="77" t="s">
        <v>8</v>
      </c>
      <c r="H104" s="79" t="s">
        <v>42</v>
      </c>
    </row>
    <row r="105" s="72" customFormat="1" customHeight="1" spans="1:8">
      <c r="A105" s="77">
        <f>MAX(A$2:A104)+1</f>
        <v>83</v>
      </c>
      <c r="B105" s="77" t="s">
        <v>723</v>
      </c>
      <c r="C105" s="77" t="s">
        <v>740</v>
      </c>
      <c r="D105" s="77" t="s">
        <v>41</v>
      </c>
      <c r="E105" s="77">
        <v>1</v>
      </c>
      <c r="F105" s="77">
        <v>242</v>
      </c>
      <c r="G105" s="77" t="s">
        <v>8</v>
      </c>
      <c r="H105" s="79" t="s">
        <v>42</v>
      </c>
    </row>
    <row r="106" s="70" customFormat="1" customHeight="1" spans="1:8">
      <c r="A106" s="77">
        <f>MAX(A$2:A105)+1</f>
        <v>84</v>
      </c>
      <c r="B106" s="77" t="s">
        <v>723</v>
      </c>
      <c r="C106" s="77" t="s">
        <v>741</v>
      </c>
      <c r="D106" s="77" t="s">
        <v>41</v>
      </c>
      <c r="E106" s="77">
        <v>1</v>
      </c>
      <c r="F106" s="77">
        <v>258</v>
      </c>
      <c r="G106" s="77" t="s">
        <v>8</v>
      </c>
      <c r="H106" s="79" t="s">
        <v>42</v>
      </c>
    </row>
    <row r="107" s="70" customFormat="1" customHeight="1" spans="1:8">
      <c r="A107" s="77">
        <f>MAX(A$2:A106)+1</f>
        <v>85</v>
      </c>
      <c r="B107" s="77" t="s">
        <v>723</v>
      </c>
      <c r="C107" s="77" t="s">
        <v>742</v>
      </c>
      <c r="D107" s="77" t="s">
        <v>41</v>
      </c>
      <c r="E107" s="77">
        <v>1</v>
      </c>
      <c r="F107" s="77">
        <v>258</v>
      </c>
      <c r="G107" s="77" t="s">
        <v>8</v>
      </c>
      <c r="H107" s="79" t="s">
        <v>56</v>
      </c>
    </row>
    <row r="108" s="70" customFormat="1" customHeight="1" spans="1:8">
      <c r="A108" s="77">
        <f>MAX(A$2:A107)+1</f>
        <v>86</v>
      </c>
      <c r="B108" s="77" t="s">
        <v>723</v>
      </c>
      <c r="C108" s="77" t="s">
        <v>743</v>
      </c>
      <c r="D108" s="77" t="s">
        <v>41</v>
      </c>
      <c r="E108" s="77">
        <v>1</v>
      </c>
      <c r="F108" s="77">
        <v>260</v>
      </c>
      <c r="G108" s="77" t="s">
        <v>8</v>
      </c>
      <c r="H108" s="79" t="s">
        <v>56</v>
      </c>
    </row>
    <row r="109" s="70" customFormat="1" customHeight="1" spans="1:8">
      <c r="A109" s="77">
        <f>MAX(A$2:A108)+1</f>
        <v>87</v>
      </c>
      <c r="B109" s="87" t="s">
        <v>723</v>
      </c>
      <c r="C109" s="77" t="s">
        <v>744</v>
      </c>
      <c r="D109" s="77" t="s">
        <v>41</v>
      </c>
      <c r="E109" s="77">
        <v>1</v>
      </c>
      <c r="F109" s="77">
        <v>450</v>
      </c>
      <c r="G109" s="88" t="s">
        <v>7</v>
      </c>
      <c r="H109" s="79" t="s">
        <v>42</v>
      </c>
    </row>
    <row r="110" s="70" customFormat="1" customHeight="1" spans="1:8">
      <c r="A110" s="77">
        <f>MAX(A$2:A109)+1</f>
        <v>88</v>
      </c>
      <c r="B110" s="87" t="s">
        <v>723</v>
      </c>
      <c r="C110" s="77" t="s">
        <v>745</v>
      </c>
      <c r="D110" s="77" t="s">
        <v>41</v>
      </c>
      <c r="E110" s="77">
        <v>1</v>
      </c>
      <c r="F110" s="77">
        <v>261</v>
      </c>
      <c r="G110" s="77" t="s">
        <v>8</v>
      </c>
      <c r="H110" s="79" t="s">
        <v>42</v>
      </c>
    </row>
    <row r="111" s="70" customFormat="1" customHeight="1" spans="1:8">
      <c r="A111" s="77">
        <f>MAX(A$2:A110)+1</f>
        <v>89</v>
      </c>
      <c r="B111" s="87" t="s">
        <v>723</v>
      </c>
      <c r="C111" s="77" t="s">
        <v>746</v>
      </c>
      <c r="D111" s="77" t="s">
        <v>41</v>
      </c>
      <c r="E111" s="77">
        <v>1</v>
      </c>
      <c r="F111" s="77">
        <v>269</v>
      </c>
      <c r="G111" s="77" t="s">
        <v>8</v>
      </c>
      <c r="H111" s="79" t="s">
        <v>42</v>
      </c>
    </row>
    <row r="112" s="70" customFormat="1" customHeight="1" spans="1:8">
      <c r="A112" s="77">
        <f>MAX(A$2:A111)+1</f>
        <v>90</v>
      </c>
      <c r="B112" s="77" t="s">
        <v>723</v>
      </c>
      <c r="C112" s="77" t="s">
        <v>747</v>
      </c>
      <c r="D112" s="77" t="s">
        <v>41</v>
      </c>
      <c r="E112" s="77">
        <v>2</v>
      </c>
      <c r="F112" s="77">
        <v>524</v>
      </c>
      <c r="G112" s="77" t="s">
        <v>8</v>
      </c>
      <c r="H112" s="79" t="s">
        <v>42</v>
      </c>
    </row>
    <row r="113" s="70" customFormat="1" customHeight="1" spans="1:8">
      <c r="A113" s="77"/>
      <c r="B113" s="77"/>
      <c r="C113" s="77" t="s">
        <v>748</v>
      </c>
      <c r="D113" s="77" t="s">
        <v>641</v>
      </c>
      <c r="E113" s="77"/>
      <c r="F113" s="77"/>
      <c r="G113" s="77" t="s">
        <v>8</v>
      </c>
      <c r="H113" s="79"/>
    </row>
    <row r="114" s="70" customFormat="1" customHeight="1" spans="1:8">
      <c r="A114" s="77">
        <f>MAX(A$2:A113)+1</f>
        <v>91</v>
      </c>
      <c r="B114" s="77" t="s">
        <v>723</v>
      </c>
      <c r="C114" s="77" t="s">
        <v>749</v>
      </c>
      <c r="D114" s="77" t="s">
        <v>41</v>
      </c>
      <c r="E114" s="77">
        <v>1</v>
      </c>
      <c r="F114" s="77">
        <v>261</v>
      </c>
      <c r="G114" s="77" t="s">
        <v>8</v>
      </c>
      <c r="H114" s="79" t="s">
        <v>56</v>
      </c>
    </row>
    <row r="115" s="70" customFormat="1" customHeight="1" spans="1:8">
      <c r="A115" s="77">
        <f>MAX(A$2:A114)+1</f>
        <v>92</v>
      </c>
      <c r="B115" s="77" t="s">
        <v>723</v>
      </c>
      <c r="C115" s="77" t="s">
        <v>750</v>
      </c>
      <c r="D115" s="77" t="s">
        <v>41</v>
      </c>
      <c r="E115" s="77">
        <v>1</v>
      </c>
      <c r="F115" s="77">
        <v>259</v>
      </c>
      <c r="G115" s="77" t="s">
        <v>8</v>
      </c>
      <c r="H115" s="79" t="s">
        <v>42</v>
      </c>
    </row>
    <row r="116" s="70" customFormat="1" customHeight="1" spans="1:8">
      <c r="A116" s="77">
        <f>MAX(A$2:A115)+1</f>
        <v>93</v>
      </c>
      <c r="B116" s="77" t="s">
        <v>723</v>
      </c>
      <c r="C116" s="87" t="s">
        <v>751</v>
      </c>
      <c r="D116" s="77" t="s">
        <v>41</v>
      </c>
      <c r="E116" s="77">
        <v>2</v>
      </c>
      <c r="F116" s="77">
        <v>534</v>
      </c>
      <c r="G116" s="77" t="s">
        <v>8</v>
      </c>
      <c r="H116" s="79" t="s">
        <v>42</v>
      </c>
    </row>
    <row r="117" s="70" customFormat="1" customHeight="1" spans="1:8">
      <c r="A117" s="77"/>
      <c r="B117" s="77"/>
      <c r="C117" s="87" t="s">
        <v>752</v>
      </c>
      <c r="D117" s="77" t="s">
        <v>641</v>
      </c>
      <c r="E117" s="77"/>
      <c r="F117" s="77"/>
      <c r="G117" s="77" t="s">
        <v>8</v>
      </c>
      <c r="H117" s="79"/>
    </row>
    <row r="118" s="70" customFormat="1" customHeight="1" spans="1:8">
      <c r="A118" s="77">
        <f>MAX(A$2:A117)+1</f>
        <v>94</v>
      </c>
      <c r="B118" s="77" t="s">
        <v>723</v>
      </c>
      <c r="C118" s="77" t="s">
        <v>753</v>
      </c>
      <c r="D118" s="77" t="s">
        <v>41</v>
      </c>
      <c r="E118" s="77">
        <v>1</v>
      </c>
      <c r="F118" s="77">
        <v>436</v>
      </c>
      <c r="G118" s="77" t="s">
        <v>7</v>
      </c>
      <c r="H118" s="77" t="s">
        <v>56</v>
      </c>
    </row>
    <row r="119" s="70" customFormat="1" customHeight="1" spans="1:8">
      <c r="A119" s="77">
        <f>MAX(A$2:A118)+1</f>
        <v>95</v>
      </c>
      <c r="B119" s="77" t="s">
        <v>723</v>
      </c>
      <c r="C119" s="77" t="s">
        <v>754</v>
      </c>
      <c r="D119" s="77" t="s">
        <v>41</v>
      </c>
      <c r="E119" s="77">
        <v>1</v>
      </c>
      <c r="F119" s="77">
        <v>298</v>
      </c>
      <c r="G119" s="77" t="s">
        <v>8</v>
      </c>
      <c r="H119" s="79" t="s">
        <v>42</v>
      </c>
    </row>
    <row r="120" s="70" customFormat="1" customHeight="1" spans="1:8">
      <c r="A120" s="77">
        <f>MAX(A$2:A119)+1</f>
        <v>96</v>
      </c>
      <c r="B120" s="77" t="s">
        <v>723</v>
      </c>
      <c r="C120" s="77" t="s">
        <v>755</v>
      </c>
      <c r="D120" s="77" t="s">
        <v>41</v>
      </c>
      <c r="E120" s="77">
        <v>2</v>
      </c>
      <c r="F120" s="77">
        <v>522</v>
      </c>
      <c r="G120" s="77" t="s">
        <v>8</v>
      </c>
      <c r="H120" s="79" t="s">
        <v>42</v>
      </c>
    </row>
    <row r="121" s="70" customFormat="1" customHeight="1" spans="1:8">
      <c r="A121" s="77"/>
      <c r="B121" s="77"/>
      <c r="C121" s="77" t="s">
        <v>756</v>
      </c>
      <c r="D121" s="77" t="s">
        <v>641</v>
      </c>
      <c r="E121" s="77"/>
      <c r="F121" s="77"/>
      <c r="G121" s="77" t="s">
        <v>8</v>
      </c>
      <c r="H121" s="79"/>
    </row>
    <row r="122" s="70" customFormat="1" customHeight="1" spans="1:8">
      <c r="A122" s="79">
        <f>MAX(A$2:A121)+1</f>
        <v>97</v>
      </c>
      <c r="B122" s="79" t="s">
        <v>723</v>
      </c>
      <c r="C122" s="79" t="s">
        <v>757</v>
      </c>
      <c r="D122" s="77" t="s">
        <v>41</v>
      </c>
      <c r="E122" s="77">
        <v>1</v>
      </c>
      <c r="F122" s="77">
        <v>242</v>
      </c>
      <c r="G122" s="77" t="s">
        <v>8</v>
      </c>
      <c r="H122" s="79" t="s">
        <v>42</v>
      </c>
    </row>
    <row r="123" s="70" customFormat="1" customHeight="1" spans="1:8">
      <c r="A123" s="79">
        <f>MAX(A$2:A122)+1</f>
        <v>98</v>
      </c>
      <c r="B123" s="79" t="s">
        <v>723</v>
      </c>
      <c r="C123" s="79" t="s">
        <v>758</v>
      </c>
      <c r="D123" s="77" t="s">
        <v>41</v>
      </c>
      <c r="E123" s="77">
        <v>1</v>
      </c>
      <c r="F123" s="77">
        <v>266</v>
      </c>
      <c r="G123" s="77" t="s">
        <v>8</v>
      </c>
      <c r="H123" s="79" t="s">
        <v>42</v>
      </c>
    </row>
    <row r="124" s="70" customFormat="1" customHeight="1" spans="1:8">
      <c r="A124" s="79">
        <f>MAX(A$2:A123)+1</f>
        <v>99</v>
      </c>
      <c r="B124" s="79" t="s">
        <v>723</v>
      </c>
      <c r="C124" s="79" t="s">
        <v>759</v>
      </c>
      <c r="D124" s="77" t="s">
        <v>41</v>
      </c>
      <c r="E124" s="77">
        <v>1</v>
      </c>
      <c r="F124" s="77">
        <v>301</v>
      </c>
      <c r="G124" s="77" t="s">
        <v>8</v>
      </c>
      <c r="H124" s="79" t="s">
        <v>42</v>
      </c>
    </row>
    <row r="125" s="70" customFormat="1" customHeight="1" spans="1:8">
      <c r="A125" s="79">
        <f>MAX(A$2:A124)+1</f>
        <v>100</v>
      </c>
      <c r="B125" s="79" t="s">
        <v>723</v>
      </c>
      <c r="C125" s="79" t="s">
        <v>760</v>
      </c>
      <c r="D125" s="77" t="s">
        <v>41</v>
      </c>
      <c r="E125" s="77">
        <v>1</v>
      </c>
      <c r="F125" s="77">
        <v>261</v>
      </c>
      <c r="G125" s="77" t="s">
        <v>8</v>
      </c>
      <c r="H125" s="79" t="s">
        <v>42</v>
      </c>
    </row>
    <row r="126" s="70" customFormat="1" customHeight="1" spans="1:8">
      <c r="A126" s="79">
        <f>MAX(A$2:A125)+1</f>
        <v>101</v>
      </c>
      <c r="B126" s="79" t="s">
        <v>723</v>
      </c>
      <c r="C126" s="79" t="s">
        <v>761</v>
      </c>
      <c r="D126" s="77" t="s">
        <v>41</v>
      </c>
      <c r="E126" s="77">
        <v>1</v>
      </c>
      <c r="F126" s="77">
        <v>263</v>
      </c>
      <c r="G126" s="77" t="s">
        <v>8</v>
      </c>
      <c r="H126" s="79" t="s">
        <v>42</v>
      </c>
    </row>
    <row r="127" s="70" customFormat="1" customHeight="1" spans="1:8">
      <c r="A127" s="79">
        <f>MAX(A$2:A126)+1</f>
        <v>102</v>
      </c>
      <c r="B127" s="79" t="s">
        <v>723</v>
      </c>
      <c r="C127" s="79" t="s">
        <v>762</v>
      </c>
      <c r="D127" s="77" t="s">
        <v>41</v>
      </c>
      <c r="E127" s="77">
        <v>1</v>
      </c>
      <c r="F127" s="78">
        <v>259</v>
      </c>
      <c r="G127" s="77" t="s">
        <v>8</v>
      </c>
      <c r="H127" s="79" t="s">
        <v>42</v>
      </c>
    </row>
    <row r="128" s="70" customFormat="1" customHeight="1" spans="1:8">
      <c r="A128" s="79">
        <f>MAX(A$2:A127)+1</f>
        <v>103</v>
      </c>
      <c r="B128" s="79" t="s">
        <v>723</v>
      </c>
      <c r="C128" s="79" t="s">
        <v>763</v>
      </c>
      <c r="D128" s="77" t="s">
        <v>41</v>
      </c>
      <c r="E128" s="77">
        <v>1</v>
      </c>
      <c r="F128" s="77">
        <v>244</v>
      </c>
      <c r="G128" s="77" t="s">
        <v>8</v>
      </c>
      <c r="H128" s="79" t="s">
        <v>42</v>
      </c>
    </row>
    <row r="129" s="70" customFormat="1" customHeight="1" spans="1:8">
      <c r="A129" s="79">
        <f>MAX(A$2:A128)+1</f>
        <v>104</v>
      </c>
      <c r="B129" s="79" t="s">
        <v>723</v>
      </c>
      <c r="C129" s="79" t="s">
        <v>764</v>
      </c>
      <c r="D129" s="77" t="s">
        <v>41</v>
      </c>
      <c r="E129" s="77">
        <v>1</v>
      </c>
      <c r="F129" s="77">
        <v>242</v>
      </c>
      <c r="G129" s="77" t="s">
        <v>8</v>
      </c>
      <c r="H129" s="79" t="s">
        <v>42</v>
      </c>
    </row>
    <row r="130" s="70" customFormat="1" customHeight="1" spans="1:8">
      <c r="A130" s="79">
        <f>MAX(A$2:A129)+1</f>
        <v>105</v>
      </c>
      <c r="B130" s="79" t="s">
        <v>723</v>
      </c>
      <c r="C130" s="79" t="s">
        <v>765</v>
      </c>
      <c r="D130" s="77" t="s">
        <v>41</v>
      </c>
      <c r="E130" s="77">
        <v>2</v>
      </c>
      <c r="F130" s="77">
        <v>526</v>
      </c>
      <c r="G130" s="77" t="s">
        <v>8</v>
      </c>
      <c r="H130" s="79" t="s">
        <v>42</v>
      </c>
    </row>
    <row r="131" s="70" customFormat="1" customHeight="1" spans="1:8">
      <c r="A131" s="79"/>
      <c r="B131" s="79"/>
      <c r="C131" s="79" t="s">
        <v>766</v>
      </c>
      <c r="D131" s="77" t="s">
        <v>641</v>
      </c>
      <c r="E131" s="77"/>
      <c r="F131" s="77"/>
      <c r="G131" s="77" t="s">
        <v>8</v>
      </c>
      <c r="H131" s="79"/>
    </row>
    <row r="132" s="70" customFormat="1" customHeight="1" spans="1:8">
      <c r="A132" s="77">
        <f>MAX(A$2:A131)+1</f>
        <v>106</v>
      </c>
      <c r="B132" s="77" t="s">
        <v>723</v>
      </c>
      <c r="C132" s="77" t="s">
        <v>767</v>
      </c>
      <c r="D132" s="77" t="s">
        <v>41</v>
      </c>
      <c r="E132" s="77">
        <v>1</v>
      </c>
      <c r="F132" s="77">
        <v>300</v>
      </c>
      <c r="G132" s="77" t="s">
        <v>8</v>
      </c>
      <c r="H132" s="79" t="s">
        <v>42</v>
      </c>
    </row>
    <row r="133" s="70" customFormat="1" customHeight="1" spans="1:8">
      <c r="A133" s="77">
        <f>MAX(A$2:A132)+1</f>
        <v>107</v>
      </c>
      <c r="B133" s="77" t="s">
        <v>723</v>
      </c>
      <c r="C133" s="77" t="s">
        <v>768</v>
      </c>
      <c r="D133" s="77" t="s">
        <v>41</v>
      </c>
      <c r="E133" s="77">
        <v>1</v>
      </c>
      <c r="F133" s="77">
        <v>245</v>
      </c>
      <c r="G133" s="77" t="s">
        <v>8</v>
      </c>
      <c r="H133" s="79" t="s">
        <v>42</v>
      </c>
    </row>
    <row r="134" s="70" customFormat="1" customHeight="1" spans="1:8">
      <c r="A134" s="77">
        <f>MAX(A$2:A133)+1</f>
        <v>108</v>
      </c>
      <c r="B134" s="77" t="s">
        <v>723</v>
      </c>
      <c r="C134" s="77" t="s">
        <v>769</v>
      </c>
      <c r="D134" s="77" t="s">
        <v>41</v>
      </c>
      <c r="E134" s="77">
        <v>1</v>
      </c>
      <c r="F134" s="77">
        <v>242</v>
      </c>
      <c r="G134" s="77" t="s">
        <v>8</v>
      </c>
      <c r="H134" s="77" t="s">
        <v>56</v>
      </c>
    </row>
    <row r="135" s="70" customFormat="1" customHeight="1" spans="1:8">
      <c r="A135" s="77">
        <f>MAX(A$2:A134)+1</f>
        <v>109</v>
      </c>
      <c r="B135" s="77" t="s">
        <v>723</v>
      </c>
      <c r="C135" s="77" t="s">
        <v>770</v>
      </c>
      <c r="D135" s="77" t="s">
        <v>41</v>
      </c>
      <c r="E135" s="77">
        <v>1</v>
      </c>
      <c r="F135" s="77">
        <v>431</v>
      </c>
      <c r="G135" s="77" t="s">
        <v>7</v>
      </c>
      <c r="H135" s="79" t="s">
        <v>42</v>
      </c>
    </row>
    <row r="136" s="70" customFormat="1" customHeight="1" spans="1:8">
      <c r="A136" s="77">
        <f>MAX(A$2:A135)+1</f>
        <v>110</v>
      </c>
      <c r="B136" s="77" t="s">
        <v>723</v>
      </c>
      <c r="C136" s="77" t="s">
        <v>771</v>
      </c>
      <c r="D136" s="77" t="s">
        <v>41</v>
      </c>
      <c r="E136" s="77">
        <v>1</v>
      </c>
      <c r="F136" s="77">
        <v>306</v>
      </c>
      <c r="G136" s="77" t="s">
        <v>8</v>
      </c>
      <c r="H136" s="79" t="s">
        <v>42</v>
      </c>
    </row>
    <row r="137" s="70" customFormat="1" customHeight="1" spans="1:8">
      <c r="A137" s="77">
        <f>MAX(A$2:A136)+1</f>
        <v>111</v>
      </c>
      <c r="B137" s="77" t="s">
        <v>723</v>
      </c>
      <c r="C137" s="77" t="s">
        <v>772</v>
      </c>
      <c r="D137" s="77" t="s">
        <v>41</v>
      </c>
      <c r="E137" s="77">
        <v>1</v>
      </c>
      <c r="F137" s="77">
        <v>301</v>
      </c>
      <c r="G137" s="77" t="s">
        <v>8</v>
      </c>
      <c r="H137" s="79" t="s">
        <v>56</v>
      </c>
    </row>
    <row r="138" s="70" customFormat="1" customHeight="1" spans="1:8">
      <c r="A138" s="77">
        <f>MAX(A$2:A137)+1</f>
        <v>112</v>
      </c>
      <c r="B138" s="77" t="s">
        <v>723</v>
      </c>
      <c r="C138" s="77" t="s">
        <v>773</v>
      </c>
      <c r="D138" s="77" t="s">
        <v>41</v>
      </c>
      <c r="E138" s="77">
        <v>1</v>
      </c>
      <c r="F138" s="77">
        <v>434</v>
      </c>
      <c r="G138" s="77" t="s">
        <v>7</v>
      </c>
      <c r="H138" s="77" t="s">
        <v>42</v>
      </c>
    </row>
    <row r="139" s="70" customFormat="1" customHeight="1" spans="1:8">
      <c r="A139" s="77">
        <f>MAX(A$2:A138)+1</f>
        <v>113</v>
      </c>
      <c r="B139" s="87" t="s">
        <v>723</v>
      </c>
      <c r="C139" s="77" t="s">
        <v>774</v>
      </c>
      <c r="D139" s="77" t="s">
        <v>41</v>
      </c>
      <c r="E139" s="77">
        <v>1</v>
      </c>
      <c r="F139" s="77">
        <v>265</v>
      </c>
      <c r="G139" s="77" t="s">
        <v>8</v>
      </c>
      <c r="H139" s="79" t="s">
        <v>42</v>
      </c>
    </row>
    <row r="140" s="70" customFormat="1" customHeight="1" spans="1:8">
      <c r="A140" s="77">
        <f>MAX(A$2:A139)+1</f>
        <v>114</v>
      </c>
      <c r="B140" s="77" t="s">
        <v>723</v>
      </c>
      <c r="C140" s="77" t="s">
        <v>775</v>
      </c>
      <c r="D140" s="77" t="s">
        <v>41</v>
      </c>
      <c r="E140" s="77">
        <v>2</v>
      </c>
      <c r="F140" s="77">
        <v>520</v>
      </c>
      <c r="G140" s="77" t="s">
        <v>8</v>
      </c>
      <c r="H140" s="79" t="s">
        <v>42</v>
      </c>
    </row>
    <row r="141" s="70" customFormat="1" customHeight="1" spans="1:8">
      <c r="A141" s="77"/>
      <c r="B141" s="77"/>
      <c r="C141" s="77" t="s">
        <v>776</v>
      </c>
      <c r="D141" s="77" t="s">
        <v>641</v>
      </c>
      <c r="E141" s="77"/>
      <c r="F141" s="77"/>
      <c r="G141" s="77" t="s">
        <v>8</v>
      </c>
      <c r="H141" s="79"/>
    </row>
    <row r="142" s="70" customFormat="1" customHeight="1" spans="1:8">
      <c r="A142" s="77">
        <f>MAX(A$2:A141)+1</f>
        <v>115</v>
      </c>
      <c r="B142" s="77" t="s">
        <v>723</v>
      </c>
      <c r="C142" s="77" t="s">
        <v>777</v>
      </c>
      <c r="D142" s="77" t="s">
        <v>41</v>
      </c>
      <c r="E142" s="77">
        <v>1</v>
      </c>
      <c r="F142" s="77">
        <v>260</v>
      </c>
      <c r="G142" s="77" t="s">
        <v>8</v>
      </c>
      <c r="H142" s="79" t="s">
        <v>42</v>
      </c>
    </row>
    <row r="143" s="70" customFormat="1" customHeight="1" spans="1:8">
      <c r="A143" s="77">
        <f>MAX(A$2:A142)+1</f>
        <v>116</v>
      </c>
      <c r="B143" s="77" t="s">
        <v>723</v>
      </c>
      <c r="C143" s="77" t="s">
        <v>778</v>
      </c>
      <c r="D143" s="77" t="s">
        <v>41</v>
      </c>
      <c r="E143" s="77">
        <v>2</v>
      </c>
      <c r="F143" s="77">
        <v>522</v>
      </c>
      <c r="G143" s="77" t="s">
        <v>8</v>
      </c>
      <c r="H143" s="79" t="s">
        <v>42</v>
      </c>
    </row>
    <row r="144" s="70" customFormat="1" customHeight="1" spans="1:8">
      <c r="A144" s="77"/>
      <c r="B144" s="77"/>
      <c r="C144" s="77" t="s">
        <v>779</v>
      </c>
      <c r="D144" s="77" t="s">
        <v>641</v>
      </c>
      <c r="E144" s="77"/>
      <c r="F144" s="77"/>
      <c r="G144" s="77" t="s">
        <v>8</v>
      </c>
      <c r="H144" s="79"/>
    </row>
    <row r="145" s="70" customFormat="1" customHeight="1" spans="1:8">
      <c r="A145" s="77">
        <f>MAX(A$2:A144)+1</f>
        <v>117</v>
      </c>
      <c r="B145" s="79" t="s">
        <v>723</v>
      </c>
      <c r="C145" s="79" t="s">
        <v>780</v>
      </c>
      <c r="D145" s="77" t="s">
        <v>41</v>
      </c>
      <c r="E145" s="77">
        <v>2</v>
      </c>
      <c r="F145" s="77">
        <v>486</v>
      </c>
      <c r="G145" s="77" t="s">
        <v>8</v>
      </c>
      <c r="H145" s="79" t="s">
        <v>42</v>
      </c>
    </row>
    <row r="146" s="70" customFormat="1" customHeight="1" spans="1:8">
      <c r="A146" s="77"/>
      <c r="B146" s="79"/>
      <c r="C146" s="77" t="s">
        <v>781</v>
      </c>
      <c r="D146" s="77" t="s">
        <v>782</v>
      </c>
      <c r="E146" s="77"/>
      <c r="F146" s="77"/>
      <c r="G146" s="77" t="s">
        <v>8</v>
      </c>
      <c r="H146" s="79"/>
    </row>
    <row r="147" s="70" customFormat="1" customHeight="1" spans="1:8">
      <c r="A147" s="77">
        <f>MAX(A$2:A146)+1</f>
        <v>118</v>
      </c>
      <c r="B147" s="79" t="s">
        <v>723</v>
      </c>
      <c r="C147" s="77" t="s">
        <v>783</v>
      </c>
      <c r="D147" s="77" t="s">
        <v>41</v>
      </c>
      <c r="E147" s="77">
        <v>2</v>
      </c>
      <c r="F147" s="77">
        <v>520</v>
      </c>
      <c r="G147" s="77" t="s">
        <v>8</v>
      </c>
      <c r="H147" s="79" t="s">
        <v>42</v>
      </c>
    </row>
    <row r="148" s="70" customFormat="1" customHeight="1" spans="1:8">
      <c r="A148" s="77"/>
      <c r="B148" s="79"/>
      <c r="C148" s="77" t="s">
        <v>784</v>
      </c>
      <c r="D148" s="77" t="s">
        <v>782</v>
      </c>
      <c r="E148" s="77"/>
      <c r="F148" s="77"/>
      <c r="G148" s="77" t="s">
        <v>8</v>
      </c>
      <c r="H148" s="79"/>
    </row>
    <row r="149" s="70" customFormat="1" customHeight="1" spans="1:8">
      <c r="A149" s="79">
        <f>MAX(A$2:A148)+1</f>
        <v>119</v>
      </c>
      <c r="B149" s="79" t="s">
        <v>723</v>
      </c>
      <c r="C149" s="79" t="s">
        <v>785</v>
      </c>
      <c r="D149" s="77" t="s">
        <v>41</v>
      </c>
      <c r="E149" s="77">
        <v>1</v>
      </c>
      <c r="F149" s="77">
        <v>243</v>
      </c>
      <c r="G149" s="77" t="s">
        <v>8</v>
      </c>
      <c r="H149" s="79" t="s">
        <v>42</v>
      </c>
    </row>
    <row r="150" s="70" customFormat="1" customHeight="1" spans="1:8">
      <c r="A150" s="79">
        <f>MAX(A$2:A149)+1</f>
        <v>120</v>
      </c>
      <c r="B150" s="79" t="s">
        <v>723</v>
      </c>
      <c r="C150" s="79" t="s">
        <v>786</v>
      </c>
      <c r="D150" s="77" t="s">
        <v>41</v>
      </c>
      <c r="E150" s="77">
        <v>1</v>
      </c>
      <c r="F150" s="77">
        <v>301</v>
      </c>
      <c r="G150" s="77" t="s">
        <v>8</v>
      </c>
      <c r="H150" s="79" t="s">
        <v>56</v>
      </c>
    </row>
    <row r="151" s="70" customFormat="1" customHeight="1" spans="1:8">
      <c r="A151" s="79">
        <f>MAX(A$2:A150)+1</f>
        <v>121</v>
      </c>
      <c r="B151" s="89" t="s">
        <v>723</v>
      </c>
      <c r="C151" s="79" t="s">
        <v>787</v>
      </c>
      <c r="D151" s="77" t="s">
        <v>41</v>
      </c>
      <c r="E151" s="77">
        <v>1</v>
      </c>
      <c r="F151" s="77">
        <v>299</v>
      </c>
      <c r="G151" s="77" t="s">
        <v>8</v>
      </c>
      <c r="H151" s="77" t="s">
        <v>56</v>
      </c>
    </row>
    <row r="152" s="70" customFormat="1" customHeight="1" spans="1:8">
      <c r="A152" s="79">
        <f>MAX(A$2:A151)+1</f>
        <v>122</v>
      </c>
      <c r="B152" s="89" t="s">
        <v>723</v>
      </c>
      <c r="C152" s="79" t="s">
        <v>788</v>
      </c>
      <c r="D152" s="77" t="s">
        <v>41</v>
      </c>
      <c r="E152" s="77">
        <v>1</v>
      </c>
      <c r="F152" s="77">
        <v>303</v>
      </c>
      <c r="G152" s="77" t="s">
        <v>8</v>
      </c>
      <c r="H152" s="77" t="s">
        <v>42</v>
      </c>
    </row>
    <row r="153" s="70" customFormat="1" customHeight="1" spans="1:8">
      <c r="A153" s="79">
        <f>MAX(A$2:A152)+1</f>
        <v>123</v>
      </c>
      <c r="B153" s="89" t="s">
        <v>723</v>
      </c>
      <c r="C153" s="79" t="s">
        <v>789</v>
      </c>
      <c r="D153" s="77" t="s">
        <v>41</v>
      </c>
      <c r="E153" s="77">
        <v>1</v>
      </c>
      <c r="F153" s="77">
        <v>261</v>
      </c>
      <c r="G153" s="77" t="s">
        <v>8</v>
      </c>
      <c r="H153" s="77" t="s">
        <v>42</v>
      </c>
    </row>
    <row r="154" s="70" customFormat="1" customHeight="1" spans="1:8">
      <c r="A154" s="79">
        <f>MAX(A$2:A153)+1</f>
        <v>124</v>
      </c>
      <c r="B154" s="89" t="s">
        <v>723</v>
      </c>
      <c r="C154" s="79" t="s">
        <v>790</v>
      </c>
      <c r="D154" s="77" t="s">
        <v>41</v>
      </c>
      <c r="E154" s="77">
        <v>1</v>
      </c>
      <c r="F154" s="77">
        <v>260</v>
      </c>
      <c r="G154" s="77" t="s">
        <v>8</v>
      </c>
      <c r="H154" s="77" t="s">
        <v>42</v>
      </c>
    </row>
    <row r="155" s="70" customFormat="1" customHeight="1" spans="1:8">
      <c r="A155" s="79">
        <f>MAX(A$2:A154)+1</f>
        <v>125</v>
      </c>
      <c r="B155" s="77" t="s">
        <v>723</v>
      </c>
      <c r="C155" s="77" t="s">
        <v>791</v>
      </c>
      <c r="D155" s="77" t="s">
        <v>41</v>
      </c>
      <c r="E155" s="77">
        <v>1</v>
      </c>
      <c r="F155" s="77">
        <v>261</v>
      </c>
      <c r="G155" s="77" t="s">
        <v>8</v>
      </c>
      <c r="H155" s="77" t="s">
        <v>42</v>
      </c>
    </row>
    <row r="156" s="70" customFormat="1" customHeight="1" spans="1:8">
      <c r="A156" s="77">
        <f>MAX(A$2:A155)+1</f>
        <v>126</v>
      </c>
      <c r="B156" s="77" t="s">
        <v>723</v>
      </c>
      <c r="C156" s="77" t="s">
        <v>792</v>
      </c>
      <c r="D156" s="77" t="s">
        <v>41</v>
      </c>
      <c r="E156" s="77">
        <v>3</v>
      </c>
      <c r="F156" s="77">
        <v>1299</v>
      </c>
      <c r="G156" s="77" t="s">
        <v>8</v>
      </c>
      <c r="H156" s="77" t="s">
        <v>56</v>
      </c>
    </row>
    <row r="157" s="70" customFormat="1" customHeight="1" spans="1:8">
      <c r="A157" s="77"/>
      <c r="B157" s="77"/>
      <c r="C157" s="85" t="s">
        <v>793</v>
      </c>
      <c r="D157" s="77" t="s">
        <v>782</v>
      </c>
      <c r="E157" s="77"/>
      <c r="F157" s="77"/>
      <c r="G157" s="77" t="s">
        <v>8</v>
      </c>
      <c r="H157" s="77"/>
    </row>
    <row r="158" s="70" customFormat="1" customHeight="1" spans="1:8">
      <c r="A158" s="77"/>
      <c r="B158" s="77"/>
      <c r="C158" s="79" t="s">
        <v>794</v>
      </c>
      <c r="D158" s="77" t="s">
        <v>163</v>
      </c>
      <c r="E158" s="77"/>
      <c r="F158" s="77"/>
      <c r="G158" s="77" t="s">
        <v>8</v>
      </c>
      <c r="H158" s="77"/>
    </row>
    <row r="159" s="70" customFormat="1" customHeight="1" spans="1:8">
      <c r="A159" s="77">
        <f>MAX(A$2:A158)+1</f>
        <v>127</v>
      </c>
      <c r="B159" s="77" t="s">
        <v>723</v>
      </c>
      <c r="C159" s="77" t="s">
        <v>795</v>
      </c>
      <c r="D159" s="77" t="s">
        <v>41</v>
      </c>
      <c r="E159" s="77">
        <v>1</v>
      </c>
      <c r="F159" s="77">
        <v>310</v>
      </c>
      <c r="G159" s="77" t="s">
        <v>8</v>
      </c>
      <c r="H159" s="77" t="s">
        <v>56</v>
      </c>
    </row>
    <row r="160" s="70" customFormat="1" customHeight="1" spans="1:8">
      <c r="A160" s="77">
        <f>MAX(A$2:A159)+1</f>
        <v>128</v>
      </c>
      <c r="B160" s="77" t="s">
        <v>723</v>
      </c>
      <c r="C160" s="77" t="s">
        <v>796</v>
      </c>
      <c r="D160" s="77" t="s">
        <v>41</v>
      </c>
      <c r="E160" s="77">
        <v>2</v>
      </c>
      <c r="F160" s="77">
        <v>492</v>
      </c>
      <c r="G160" s="77" t="s">
        <v>8</v>
      </c>
      <c r="H160" s="77" t="s">
        <v>42</v>
      </c>
    </row>
    <row r="161" s="70" customFormat="1" customHeight="1" spans="1:8">
      <c r="A161" s="77"/>
      <c r="B161" s="77"/>
      <c r="C161" s="77" t="s">
        <v>797</v>
      </c>
      <c r="D161" s="77" t="s">
        <v>798</v>
      </c>
      <c r="E161" s="77"/>
      <c r="F161" s="77"/>
      <c r="G161" s="77" t="s">
        <v>8</v>
      </c>
      <c r="H161" s="77"/>
    </row>
    <row r="162" s="70" customFormat="1" customHeight="1" spans="1:8">
      <c r="A162" s="77">
        <f>MAX(A$2:A161)+1</f>
        <v>129</v>
      </c>
      <c r="B162" s="77" t="s">
        <v>723</v>
      </c>
      <c r="C162" s="77" t="s">
        <v>799</v>
      </c>
      <c r="D162" s="77" t="s">
        <v>41</v>
      </c>
      <c r="E162" s="77">
        <v>1</v>
      </c>
      <c r="F162" s="77">
        <v>300</v>
      </c>
      <c r="G162" s="77" t="s">
        <v>8</v>
      </c>
      <c r="H162" s="77" t="s">
        <v>56</v>
      </c>
    </row>
    <row r="163" s="70" customFormat="1" customHeight="1" spans="1:8">
      <c r="A163" s="77">
        <f>MAX(A$2:A162)+1</f>
        <v>130</v>
      </c>
      <c r="B163" s="77" t="s">
        <v>723</v>
      </c>
      <c r="C163" s="84" t="s">
        <v>800</v>
      </c>
      <c r="D163" s="77" t="s">
        <v>41</v>
      </c>
      <c r="E163" s="84">
        <v>4</v>
      </c>
      <c r="F163" s="77">
        <v>1800</v>
      </c>
      <c r="G163" s="90" t="s">
        <v>7</v>
      </c>
      <c r="H163" s="84" t="s">
        <v>42</v>
      </c>
    </row>
    <row r="164" s="70" customFormat="1" customHeight="1" spans="1:8">
      <c r="A164" s="77"/>
      <c r="B164" s="77"/>
      <c r="C164" s="84" t="s">
        <v>801</v>
      </c>
      <c r="D164" s="77" t="s">
        <v>165</v>
      </c>
      <c r="E164" s="84"/>
      <c r="F164" s="77"/>
      <c r="G164" s="90"/>
      <c r="H164" s="84"/>
    </row>
    <row r="165" s="70" customFormat="1" customHeight="1" spans="1:8">
      <c r="A165" s="77"/>
      <c r="B165" s="77"/>
      <c r="C165" s="84" t="s">
        <v>802</v>
      </c>
      <c r="D165" s="77" t="s">
        <v>163</v>
      </c>
      <c r="E165" s="84"/>
      <c r="F165" s="77"/>
      <c r="G165" s="90"/>
      <c r="H165" s="84"/>
    </row>
    <row r="166" s="70" customFormat="1" customHeight="1" spans="1:8">
      <c r="A166" s="77"/>
      <c r="B166" s="77"/>
      <c r="C166" s="91" t="s">
        <v>803</v>
      </c>
      <c r="D166" s="90" t="s">
        <v>266</v>
      </c>
      <c r="E166" s="84"/>
      <c r="F166" s="77"/>
      <c r="G166" s="90"/>
      <c r="H166" s="84"/>
    </row>
    <row r="167" s="70" customFormat="1" customHeight="1" spans="1:8">
      <c r="A167" s="77">
        <f>MAX(A$2:A166)+1</f>
        <v>131</v>
      </c>
      <c r="B167" s="77" t="s">
        <v>723</v>
      </c>
      <c r="C167" s="77" t="s">
        <v>804</v>
      </c>
      <c r="D167" s="77" t="s">
        <v>41</v>
      </c>
      <c r="E167" s="77">
        <v>2</v>
      </c>
      <c r="F167" s="77">
        <v>604</v>
      </c>
      <c r="G167" s="77" t="s">
        <v>8</v>
      </c>
      <c r="H167" s="79" t="s">
        <v>42</v>
      </c>
    </row>
    <row r="168" s="70" customFormat="1" customHeight="1" spans="1:8">
      <c r="A168" s="77"/>
      <c r="B168" s="77"/>
      <c r="C168" s="77" t="s">
        <v>805</v>
      </c>
      <c r="D168" s="77" t="s">
        <v>641</v>
      </c>
      <c r="E168" s="77"/>
      <c r="F168" s="77"/>
      <c r="G168" s="77" t="s">
        <v>8</v>
      </c>
      <c r="H168" s="79"/>
    </row>
    <row r="169" s="70" customFormat="1" customHeight="1" spans="1:8">
      <c r="A169" s="77">
        <f>MAX(A$2:A168)+1</f>
        <v>132</v>
      </c>
      <c r="B169" s="77" t="s">
        <v>723</v>
      </c>
      <c r="C169" s="77" t="s">
        <v>806</v>
      </c>
      <c r="D169" s="77" t="s">
        <v>41</v>
      </c>
      <c r="E169" s="77">
        <v>1</v>
      </c>
      <c r="F169" s="77">
        <v>300</v>
      </c>
      <c r="G169" s="77" t="s">
        <v>8</v>
      </c>
      <c r="H169" s="77" t="s">
        <v>42</v>
      </c>
    </row>
    <row r="170" s="70" customFormat="1" customHeight="1" spans="1:8">
      <c r="A170" s="77">
        <f>MAX(A$2:A169)+1</f>
        <v>133</v>
      </c>
      <c r="B170" s="77" t="s">
        <v>723</v>
      </c>
      <c r="C170" s="77" t="s">
        <v>807</v>
      </c>
      <c r="D170" s="77" t="s">
        <v>41</v>
      </c>
      <c r="E170" s="77">
        <v>1</v>
      </c>
      <c r="F170" s="77">
        <v>300</v>
      </c>
      <c r="G170" s="77" t="s">
        <v>8</v>
      </c>
      <c r="H170" s="77" t="s">
        <v>42</v>
      </c>
    </row>
    <row r="171" s="70" customFormat="1" customHeight="1" spans="1:8">
      <c r="A171" s="77">
        <f>MAX(A$2:A170)+1</f>
        <v>134</v>
      </c>
      <c r="B171" s="84" t="s">
        <v>723</v>
      </c>
      <c r="C171" s="84" t="s">
        <v>808</v>
      </c>
      <c r="D171" s="81" t="s">
        <v>41</v>
      </c>
      <c r="E171" s="84">
        <v>1</v>
      </c>
      <c r="F171" s="84">
        <v>265</v>
      </c>
      <c r="G171" s="84" t="s">
        <v>8</v>
      </c>
      <c r="H171" s="84" t="s">
        <v>42</v>
      </c>
    </row>
    <row r="172" s="72" customFormat="1" customHeight="1" spans="1:8">
      <c r="A172" s="77">
        <f>MAX(A$2:A171)+1</f>
        <v>135</v>
      </c>
      <c r="B172" s="84" t="s">
        <v>723</v>
      </c>
      <c r="C172" s="84" t="s">
        <v>809</v>
      </c>
      <c r="D172" s="77" t="s">
        <v>41</v>
      </c>
      <c r="E172" s="84">
        <v>1</v>
      </c>
      <c r="F172" s="84">
        <v>300</v>
      </c>
      <c r="G172" s="84" t="s">
        <v>8</v>
      </c>
      <c r="H172" s="84" t="s">
        <v>56</v>
      </c>
    </row>
    <row r="173" s="70" customFormat="1" customHeight="1" spans="1:8">
      <c r="A173" s="77">
        <f>MAX(A$2:A172)+1</f>
        <v>136</v>
      </c>
      <c r="B173" s="84" t="s">
        <v>723</v>
      </c>
      <c r="C173" s="84" t="s">
        <v>810</v>
      </c>
      <c r="D173" s="81" t="s">
        <v>41</v>
      </c>
      <c r="E173" s="84">
        <v>2</v>
      </c>
      <c r="F173" s="77">
        <v>492</v>
      </c>
      <c r="G173" s="84" t="s">
        <v>8</v>
      </c>
      <c r="H173" s="84" t="s">
        <v>42</v>
      </c>
    </row>
    <row r="174" s="70" customFormat="1" customHeight="1" spans="1:8">
      <c r="A174" s="77"/>
      <c r="B174" s="84"/>
      <c r="C174" s="84" t="s">
        <v>811</v>
      </c>
      <c r="D174" s="81" t="s">
        <v>641</v>
      </c>
      <c r="E174" s="84"/>
      <c r="F174" s="77"/>
      <c r="G174" s="84" t="s">
        <v>8</v>
      </c>
      <c r="H174" s="84"/>
    </row>
    <row r="175" s="70" customFormat="1" customHeight="1" spans="1:8">
      <c r="A175" s="77">
        <f>MAX(A$2:A174)+1</f>
        <v>137</v>
      </c>
      <c r="B175" s="84" t="s">
        <v>723</v>
      </c>
      <c r="C175" s="84" t="s">
        <v>812</v>
      </c>
      <c r="D175" s="81" t="s">
        <v>41</v>
      </c>
      <c r="E175" s="84">
        <v>1</v>
      </c>
      <c r="F175" s="84">
        <v>266</v>
      </c>
      <c r="G175" s="84" t="s">
        <v>8</v>
      </c>
      <c r="H175" s="84" t="s">
        <v>42</v>
      </c>
    </row>
    <row r="176" s="70" customFormat="1" customHeight="1" spans="1:8">
      <c r="A176" s="77">
        <f>MAX(A$2:A175)+1</f>
        <v>138</v>
      </c>
      <c r="B176" s="84" t="s">
        <v>723</v>
      </c>
      <c r="C176" s="84" t="s">
        <v>813</v>
      </c>
      <c r="D176" s="81" t="s">
        <v>41</v>
      </c>
      <c r="E176" s="84">
        <v>1</v>
      </c>
      <c r="F176" s="84">
        <v>245</v>
      </c>
      <c r="G176" s="84" t="s">
        <v>8</v>
      </c>
      <c r="H176" s="84" t="s">
        <v>56</v>
      </c>
    </row>
    <row r="177" s="70" customFormat="1" customHeight="1" spans="1:8">
      <c r="A177" s="77">
        <f>MAX(A$2:A176)+1</f>
        <v>139</v>
      </c>
      <c r="B177" s="84" t="s">
        <v>723</v>
      </c>
      <c r="C177" s="84" t="s">
        <v>814</v>
      </c>
      <c r="D177" s="81" t="s">
        <v>41</v>
      </c>
      <c r="E177" s="84">
        <v>2</v>
      </c>
      <c r="F177" s="77">
        <v>484</v>
      </c>
      <c r="G177" s="84" t="s">
        <v>8</v>
      </c>
      <c r="H177" s="84" t="s">
        <v>42</v>
      </c>
    </row>
    <row r="178" s="70" customFormat="1" customHeight="1" spans="1:8">
      <c r="A178" s="77"/>
      <c r="B178" s="84"/>
      <c r="C178" s="84" t="s">
        <v>815</v>
      </c>
      <c r="D178" s="81" t="s">
        <v>641</v>
      </c>
      <c r="E178" s="84"/>
      <c r="F178" s="77"/>
      <c r="G178" s="84" t="s">
        <v>8</v>
      </c>
      <c r="H178" s="84"/>
    </row>
    <row r="179" s="70" customFormat="1" customHeight="1" spans="1:8">
      <c r="A179" s="79">
        <f>MAX(A$2:A178)+1</f>
        <v>140</v>
      </c>
      <c r="B179" s="84" t="s">
        <v>723</v>
      </c>
      <c r="C179" s="84" t="s">
        <v>816</v>
      </c>
      <c r="D179" s="81" t="s">
        <v>41</v>
      </c>
      <c r="E179" s="84">
        <v>1</v>
      </c>
      <c r="F179" s="86">
        <v>263</v>
      </c>
      <c r="G179" s="77" t="s">
        <v>8</v>
      </c>
      <c r="H179" s="84" t="s">
        <v>42</v>
      </c>
    </row>
    <row r="180" s="70" customFormat="1" customHeight="1" spans="1:8">
      <c r="A180" s="79">
        <f>MAX(A$2:A179)+1</f>
        <v>141</v>
      </c>
      <c r="B180" s="84" t="s">
        <v>723</v>
      </c>
      <c r="C180" s="84" t="s">
        <v>817</v>
      </c>
      <c r="D180" s="81" t="s">
        <v>41</v>
      </c>
      <c r="E180" s="84">
        <v>1</v>
      </c>
      <c r="F180" s="86">
        <v>261</v>
      </c>
      <c r="G180" s="77" t="s">
        <v>10</v>
      </c>
      <c r="H180" s="84" t="s">
        <v>56</v>
      </c>
    </row>
    <row r="181" s="70" customFormat="1" customHeight="1" spans="1:8">
      <c r="A181" s="79">
        <f>MAX(A$2:A180)+1</f>
        <v>142</v>
      </c>
      <c r="B181" s="84" t="s">
        <v>723</v>
      </c>
      <c r="C181" s="84" t="s">
        <v>818</v>
      </c>
      <c r="D181" s="81" t="s">
        <v>41</v>
      </c>
      <c r="E181" s="84">
        <v>1</v>
      </c>
      <c r="F181" s="86">
        <v>246</v>
      </c>
      <c r="G181" s="77" t="s">
        <v>8</v>
      </c>
      <c r="H181" s="84" t="s">
        <v>56</v>
      </c>
    </row>
    <row r="182" s="70" customFormat="1" customHeight="1" spans="1:8">
      <c r="A182" s="79">
        <f>MAX(A$2:A181)+1</f>
        <v>143</v>
      </c>
      <c r="B182" s="84" t="s">
        <v>723</v>
      </c>
      <c r="C182" s="84" t="s">
        <v>819</v>
      </c>
      <c r="D182" s="81" t="s">
        <v>41</v>
      </c>
      <c r="E182" s="84">
        <v>1</v>
      </c>
      <c r="F182" s="86">
        <v>259</v>
      </c>
      <c r="G182" s="77" t="s">
        <v>10</v>
      </c>
      <c r="H182" s="84" t="s">
        <v>56</v>
      </c>
    </row>
    <row r="183" s="70" customFormat="1" customHeight="1" spans="1:8">
      <c r="A183" s="79">
        <f>MAX(A$2:A182)+1</f>
        <v>144</v>
      </c>
      <c r="B183" s="84" t="s">
        <v>723</v>
      </c>
      <c r="C183" s="84" t="s">
        <v>820</v>
      </c>
      <c r="D183" s="81" t="s">
        <v>41</v>
      </c>
      <c r="E183" s="84">
        <v>1</v>
      </c>
      <c r="F183" s="86">
        <v>305</v>
      </c>
      <c r="G183" s="77" t="s">
        <v>10</v>
      </c>
      <c r="H183" s="84" t="s">
        <v>56</v>
      </c>
    </row>
    <row r="184" s="70" customFormat="1" customHeight="1" spans="1:8">
      <c r="A184" s="77">
        <f>MAX(A$2:A183)+1</f>
        <v>145</v>
      </c>
      <c r="B184" s="84" t="s">
        <v>723</v>
      </c>
      <c r="C184" s="84" t="s">
        <v>821</v>
      </c>
      <c r="D184" s="81" t="s">
        <v>41</v>
      </c>
      <c r="E184" s="84">
        <v>2</v>
      </c>
      <c r="F184" s="86">
        <v>532</v>
      </c>
      <c r="G184" s="77" t="s">
        <v>10</v>
      </c>
      <c r="H184" s="84" t="s">
        <v>56</v>
      </c>
    </row>
    <row r="185" s="70" customFormat="1" customHeight="1" spans="1:8">
      <c r="A185" s="77"/>
      <c r="B185" s="84"/>
      <c r="C185" s="84" t="s">
        <v>822</v>
      </c>
      <c r="D185" s="81" t="s">
        <v>163</v>
      </c>
      <c r="E185" s="84"/>
      <c r="F185" s="86"/>
      <c r="G185" s="77"/>
      <c r="H185" s="84"/>
    </row>
    <row r="186" s="70" customFormat="1" customHeight="1" spans="1:8">
      <c r="A186" s="77">
        <f>MAX(A$2:A185)+1</f>
        <v>146</v>
      </c>
      <c r="B186" s="77" t="s">
        <v>823</v>
      </c>
      <c r="C186" s="77" t="s">
        <v>824</v>
      </c>
      <c r="D186" s="77" t="s">
        <v>41</v>
      </c>
      <c r="E186" s="77">
        <v>3</v>
      </c>
      <c r="F186" s="77">
        <v>795</v>
      </c>
      <c r="G186" s="77" t="s">
        <v>8</v>
      </c>
      <c r="H186" s="79" t="s">
        <v>42</v>
      </c>
    </row>
    <row r="187" s="70" customFormat="1" customHeight="1" spans="1:8">
      <c r="A187" s="77"/>
      <c r="B187" s="77"/>
      <c r="C187" s="77" t="s">
        <v>825</v>
      </c>
      <c r="D187" s="77" t="s">
        <v>641</v>
      </c>
      <c r="E187" s="77"/>
      <c r="F187" s="77"/>
      <c r="G187" s="77" t="s">
        <v>8</v>
      </c>
      <c r="H187" s="79"/>
    </row>
    <row r="188" s="70" customFormat="1" customHeight="1" spans="1:8">
      <c r="A188" s="77"/>
      <c r="B188" s="77"/>
      <c r="C188" s="77" t="s">
        <v>826</v>
      </c>
      <c r="D188" s="77" t="s">
        <v>163</v>
      </c>
      <c r="E188" s="77"/>
      <c r="F188" s="77"/>
      <c r="G188" s="77" t="s">
        <v>8</v>
      </c>
      <c r="H188" s="79"/>
    </row>
    <row r="189" s="70" customFormat="1" customHeight="1" spans="1:8">
      <c r="A189" s="77">
        <f>MAX(A$2:A188)+1</f>
        <v>147</v>
      </c>
      <c r="B189" s="77" t="s">
        <v>823</v>
      </c>
      <c r="C189" s="77" t="s">
        <v>827</v>
      </c>
      <c r="D189" s="77" t="s">
        <v>41</v>
      </c>
      <c r="E189" s="77">
        <v>3</v>
      </c>
      <c r="F189" s="77">
        <v>918</v>
      </c>
      <c r="G189" s="77" t="s">
        <v>8</v>
      </c>
      <c r="H189" s="77" t="s">
        <v>56</v>
      </c>
    </row>
    <row r="190" s="70" customFormat="1" customHeight="1" spans="1:8">
      <c r="A190" s="77"/>
      <c r="B190" s="77"/>
      <c r="C190" s="77" t="s">
        <v>828</v>
      </c>
      <c r="D190" s="77" t="s">
        <v>782</v>
      </c>
      <c r="E190" s="77"/>
      <c r="F190" s="77"/>
      <c r="G190" s="77"/>
      <c r="H190" s="77"/>
    </row>
    <row r="191" s="70" customFormat="1" customHeight="1" spans="1:8">
      <c r="A191" s="77"/>
      <c r="B191" s="77"/>
      <c r="C191" s="77" t="s">
        <v>829</v>
      </c>
      <c r="D191" s="77" t="s">
        <v>165</v>
      </c>
      <c r="E191" s="77"/>
      <c r="F191" s="77"/>
      <c r="G191" s="77"/>
      <c r="H191" s="77"/>
    </row>
    <row r="192" s="70" customFormat="1" customHeight="1" spans="1:8">
      <c r="A192" s="79">
        <f>MAX(A$2:A191)+1</f>
        <v>148</v>
      </c>
      <c r="B192" s="77" t="s">
        <v>823</v>
      </c>
      <c r="C192" s="77" t="s">
        <v>830</v>
      </c>
      <c r="D192" s="77" t="s">
        <v>41</v>
      </c>
      <c r="E192" s="77">
        <v>1</v>
      </c>
      <c r="F192" s="77">
        <v>435</v>
      </c>
      <c r="G192" s="77" t="s">
        <v>7</v>
      </c>
      <c r="H192" s="77" t="s">
        <v>42</v>
      </c>
    </row>
    <row r="193" s="70" customFormat="1" customHeight="1" spans="1:8">
      <c r="A193" s="77">
        <f>MAX(A$2:A192)+1</f>
        <v>149</v>
      </c>
      <c r="B193" s="77" t="s">
        <v>823</v>
      </c>
      <c r="C193" s="77" t="s">
        <v>831</v>
      </c>
      <c r="D193" s="77" t="s">
        <v>41</v>
      </c>
      <c r="E193" s="77">
        <v>2</v>
      </c>
      <c r="F193" s="77">
        <v>854</v>
      </c>
      <c r="G193" s="77" t="s">
        <v>7</v>
      </c>
      <c r="H193" s="79" t="s">
        <v>42</v>
      </c>
    </row>
    <row r="194" s="70" customFormat="1" customHeight="1" spans="1:8">
      <c r="A194" s="77"/>
      <c r="B194" s="77"/>
      <c r="C194" s="77" t="s">
        <v>832</v>
      </c>
      <c r="D194" s="77" t="s">
        <v>641</v>
      </c>
      <c r="E194" s="77"/>
      <c r="F194" s="77"/>
      <c r="G194" s="77" t="s">
        <v>7</v>
      </c>
      <c r="H194" s="79"/>
    </row>
    <row r="195" s="70" customFormat="1" customHeight="1" spans="1:8">
      <c r="A195" s="77">
        <f>MAX(A$2:A194)+1</f>
        <v>150</v>
      </c>
      <c r="B195" s="77" t="s">
        <v>823</v>
      </c>
      <c r="C195" s="77" t="s">
        <v>833</v>
      </c>
      <c r="D195" s="77" t="s">
        <v>41</v>
      </c>
      <c r="E195" s="77">
        <v>2</v>
      </c>
      <c r="F195" s="77">
        <v>610</v>
      </c>
      <c r="G195" s="77" t="s">
        <v>8</v>
      </c>
      <c r="H195" s="77" t="s">
        <v>42</v>
      </c>
    </row>
    <row r="196" s="70" customFormat="1" customHeight="1" spans="1:8">
      <c r="A196" s="77"/>
      <c r="B196" s="77"/>
      <c r="C196" s="77" t="s">
        <v>834</v>
      </c>
      <c r="D196" s="77" t="s">
        <v>782</v>
      </c>
      <c r="E196" s="77"/>
      <c r="F196" s="77"/>
      <c r="G196" s="77" t="s">
        <v>8</v>
      </c>
      <c r="H196" s="77"/>
    </row>
    <row r="197" s="70" customFormat="1" customHeight="1" spans="1:8">
      <c r="A197" s="77">
        <f>MAX(A$2:A196)+1</f>
        <v>151</v>
      </c>
      <c r="B197" s="77" t="s">
        <v>823</v>
      </c>
      <c r="C197" s="77" t="s">
        <v>835</v>
      </c>
      <c r="D197" s="77" t="s">
        <v>41</v>
      </c>
      <c r="E197" s="77">
        <v>2</v>
      </c>
      <c r="F197" s="77">
        <v>862</v>
      </c>
      <c r="G197" s="77" t="s">
        <v>7</v>
      </c>
      <c r="H197" s="77" t="s">
        <v>42</v>
      </c>
    </row>
    <row r="198" s="70" customFormat="1" customHeight="1" spans="1:8">
      <c r="A198" s="77"/>
      <c r="B198" s="77"/>
      <c r="C198" s="77" t="s">
        <v>836</v>
      </c>
      <c r="D198" s="77" t="s">
        <v>641</v>
      </c>
      <c r="E198" s="77"/>
      <c r="F198" s="77"/>
      <c r="G198" s="77" t="s">
        <v>7</v>
      </c>
      <c r="H198" s="77"/>
    </row>
    <row r="199" s="70" customFormat="1" customHeight="1" spans="1:8">
      <c r="A199" s="77">
        <f>MAX(A$2:A198)+1</f>
        <v>152</v>
      </c>
      <c r="B199" s="77" t="s">
        <v>823</v>
      </c>
      <c r="C199" s="77" t="s">
        <v>837</v>
      </c>
      <c r="D199" s="77" t="s">
        <v>41</v>
      </c>
      <c r="E199" s="77">
        <v>1</v>
      </c>
      <c r="F199" s="77">
        <v>255</v>
      </c>
      <c r="G199" s="77" t="s">
        <v>8</v>
      </c>
      <c r="H199" s="77" t="s">
        <v>42</v>
      </c>
    </row>
    <row r="200" s="70" customFormat="1" customHeight="1" spans="1:8">
      <c r="A200" s="77">
        <f>MAX(A$2:A199)+1</f>
        <v>153</v>
      </c>
      <c r="B200" s="77" t="s">
        <v>823</v>
      </c>
      <c r="C200" s="77" t="s">
        <v>838</v>
      </c>
      <c r="D200" s="77" t="s">
        <v>41</v>
      </c>
      <c r="E200" s="77">
        <v>1</v>
      </c>
      <c r="F200" s="77">
        <v>265</v>
      </c>
      <c r="G200" s="77" t="s">
        <v>8</v>
      </c>
      <c r="H200" s="77" t="s">
        <v>42</v>
      </c>
    </row>
    <row r="201" s="70" customFormat="1" customHeight="1" spans="1:8">
      <c r="A201" s="77">
        <f>MAX(A$2:A200)+1</f>
        <v>154</v>
      </c>
      <c r="B201" s="77" t="s">
        <v>823</v>
      </c>
      <c r="C201" s="77" t="s">
        <v>839</v>
      </c>
      <c r="D201" s="77" t="s">
        <v>41</v>
      </c>
      <c r="E201" s="77">
        <v>1</v>
      </c>
      <c r="F201" s="77">
        <v>261</v>
      </c>
      <c r="G201" s="77" t="s">
        <v>8</v>
      </c>
      <c r="H201" s="77" t="s">
        <v>42</v>
      </c>
    </row>
    <row r="202" s="70" customFormat="1" customHeight="1" spans="1:8">
      <c r="A202" s="77">
        <f>MAX(A$2:A201)+1</f>
        <v>155</v>
      </c>
      <c r="B202" s="77" t="s">
        <v>823</v>
      </c>
      <c r="C202" s="87" t="s">
        <v>840</v>
      </c>
      <c r="D202" s="87" t="s">
        <v>41</v>
      </c>
      <c r="E202" s="77">
        <v>1</v>
      </c>
      <c r="F202" s="77">
        <v>298</v>
      </c>
      <c r="G202" s="77" t="s">
        <v>8</v>
      </c>
      <c r="H202" s="77" t="s">
        <v>42</v>
      </c>
    </row>
    <row r="203" s="70" customFormat="1" customHeight="1" spans="1:8">
      <c r="A203" s="77">
        <f>MAX(A$2:A202)+1</f>
        <v>156</v>
      </c>
      <c r="B203" s="77" t="s">
        <v>823</v>
      </c>
      <c r="C203" s="77" t="s">
        <v>841</v>
      </c>
      <c r="D203" s="77" t="s">
        <v>41</v>
      </c>
      <c r="E203" s="77">
        <v>1</v>
      </c>
      <c r="F203" s="77">
        <v>245</v>
      </c>
      <c r="G203" s="77" t="s">
        <v>8</v>
      </c>
      <c r="H203" s="77" t="s">
        <v>42</v>
      </c>
    </row>
    <row r="204" s="70" customFormat="1" customHeight="1" spans="1:8">
      <c r="A204" s="77">
        <f>MAX(A$2:A203)+1</f>
        <v>157</v>
      </c>
      <c r="B204" s="77" t="s">
        <v>823</v>
      </c>
      <c r="C204" s="77" t="s">
        <v>842</v>
      </c>
      <c r="D204" s="77" t="s">
        <v>41</v>
      </c>
      <c r="E204" s="77">
        <v>2</v>
      </c>
      <c r="F204" s="77">
        <v>520</v>
      </c>
      <c r="G204" s="77" t="s">
        <v>8</v>
      </c>
      <c r="H204" s="77" t="s">
        <v>56</v>
      </c>
    </row>
    <row r="205" s="70" customFormat="1" customHeight="1" spans="1:8">
      <c r="A205" s="77"/>
      <c r="B205" s="77"/>
      <c r="C205" s="77" t="s">
        <v>843</v>
      </c>
      <c r="D205" s="77" t="s">
        <v>641</v>
      </c>
      <c r="E205" s="77"/>
      <c r="F205" s="77"/>
      <c r="G205" s="77" t="s">
        <v>8</v>
      </c>
      <c r="H205" s="77"/>
    </row>
    <row r="206" s="70" customFormat="1" customHeight="1" spans="1:8">
      <c r="A206" s="77">
        <f>MAX(A$2:A205)+1</f>
        <v>158</v>
      </c>
      <c r="B206" s="77" t="s">
        <v>823</v>
      </c>
      <c r="C206" s="77" t="s">
        <v>844</v>
      </c>
      <c r="D206" s="77" t="s">
        <v>41</v>
      </c>
      <c r="E206" s="77">
        <v>1</v>
      </c>
      <c r="F206" s="77">
        <v>261</v>
      </c>
      <c r="G206" s="77" t="s">
        <v>8</v>
      </c>
      <c r="H206" s="77" t="s">
        <v>42</v>
      </c>
    </row>
    <row r="207" s="70" customFormat="1" customHeight="1" spans="1:8">
      <c r="A207" s="77">
        <f>MAX(A$2:A206)+1</f>
        <v>159</v>
      </c>
      <c r="B207" s="77" t="s">
        <v>823</v>
      </c>
      <c r="C207" s="77" t="s">
        <v>845</v>
      </c>
      <c r="D207" s="77" t="s">
        <v>41</v>
      </c>
      <c r="E207" s="77">
        <v>2</v>
      </c>
      <c r="F207" s="77">
        <v>590</v>
      </c>
      <c r="G207" s="77" t="s">
        <v>8</v>
      </c>
      <c r="H207" s="77" t="s">
        <v>42</v>
      </c>
    </row>
    <row r="208" s="70" customFormat="1" customHeight="1" spans="1:8">
      <c r="A208" s="77"/>
      <c r="B208" s="77"/>
      <c r="C208" s="77" t="s">
        <v>846</v>
      </c>
      <c r="D208" s="77" t="s">
        <v>641</v>
      </c>
      <c r="E208" s="77"/>
      <c r="F208" s="77"/>
      <c r="G208" s="77" t="s">
        <v>8</v>
      </c>
      <c r="H208" s="77"/>
    </row>
    <row r="209" s="70" customFormat="1" customHeight="1" spans="1:8">
      <c r="A209" s="77">
        <f>MAX(A$2:A208)+1</f>
        <v>160</v>
      </c>
      <c r="B209" s="77" t="s">
        <v>823</v>
      </c>
      <c r="C209" s="77" t="s">
        <v>847</v>
      </c>
      <c r="D209" s="77" t="s">
        <v>41</v>
      </c>
      <c r="E209" s="77">
        <v>2</v>
      </c>
      <c r="F209" s="77">
        <v>524</v>
      </c>
      <c r="G209" s="77" t="s">
        <v>8</v>
      </c>
      <c r="H209" s="77" t="s">
        <v>42</v>
      </c>
    </row>
    <row r="210" s="70" customFormat="1" customHeight="1" spans="1:8">
      <c r="A210" s="77"/>
      <c r="B210" s="77"/>
      <c r="C210" s="77" t="s">
        <v>848</v>
      </c>
      <c r="D210" s="77" t="s">
        <v>641</v>
      </c>
      <c r="E210" s="77"/>
      <c r="F210" s="77"/>
      <c r="G210" s="77" t="s">
        <v>8</v>
      </c>
      <c r="H210" s="77"/>
    </row>
    <row r="211" s="70" customFormat="1" customHeight="1" spans="1:8">
      <c r="A211" s="77">
        <f>MAX(A$2:A210)+1</f>
        <v>161</v>
      </c>
      <c r="B211" s="77" t="s">
        <v>823</v>
      </c>
      <c r="C211" s="77" t="s">
        <v>849</v>
      </c>
      <c r="D211" s="77" t="s">
        <v>41</v>
      </c>
      <c r="E211" s="77">
        <v>1</v>
      </c>
      <c r="F211" s="77">
        <v>265</v>
      </c>
      <c r="G211" s="77" t="s">
        <v>8</v>
      </c>
      <c r="H211" s="77" t="s">
        <v>42</v>
      </c>
    </row>
    <row r="212" s="70" customFormat="1" customHeight="1" spans="1:8">
      <c r="A212" s="77">
        <f>MAX(A$2:A211)+1</f>
        <v>162</v>
      </c>
      <c r="B212" s="77" t="s">
        <v>823</v>
      </c>
      <c r="C212" s="87" t="s">
        <v>850</v>
      </c>
      <c r="D212" s="87" t="s">
        <v>41</v>
      </c>
      <c r="E212" s="77">
        <v>2</v>
      </c>
      <c r="F212" s="77">
        <v>520</v>
      </c>
      <c r="G212" s="77" t="s">
        <v>8</v>
      </c>
      <c r="H212" s="92" t="s">
        <v>42</v>
      </c>
    </row>
    <row r="213" s="70" customFormat="1" customHeight="1" spans="1:8">
      <c r="A213" s="77"/>
      <c r="B213" s="77"/>
      <c r="C213" s="87" t="s">
        <v>851</v>
      </c>
      <c r="D213" s="87" t="s">
        <v>163</v>
      </c>
      <c r="E213" s="77"/>
      <c r="F213" s="77"/>
      <c r="G213" s="77" t="s">
        <v>8</v>
      </c>
      <c r="H213" s="92"/>
    </row>
    <row r="214" s="70" customFormat="1" customHeight="1" spans="1:8">
      <c r="A214" s="77">
        <f>MAX(A$2:A213)+1</f>
        <v>163</v>
      </c>
      <c r="B214" s="77" t="s">
        <v>823</v>
      </c>
      <c r="C214" s="77" t="s">
        <v>852</v>
      </c>
      <c r="D214" s="77" t="s">
        <v>41</v>
      </c>
      <c r="E214" s="77">
        <v>1</v>
      </c>
      <c r="F214" s="77">
        <v>261</v>
      </c>
      <c r="G214" s="77" t="s">
        <v>8</v>
      </c>
      <c r="H214" s="77" t="s">
        <v>42</v>
      </c>
    </row>
    <row r="215" s="70" customFormat="1" customHeight="1" spans="1:8">
      <c r="A215" s="77">
        <f>MAX(A$2:A214)+1</f>
        <v>164</v>
      </c>
      <c r="B215" s="77" t="s">
        <v>823</v>
      </c>
      <c r="C215" s="77" t="s">
        <v>853</v>
      </c>
      <c r="D215" s="77" t="s">
        <v>41</v>
      </c>
      <c r="E215" s="77">
        <v>1</v>
      </c>
      <c r="F215" s="77">
        <v>261</v>
      </c>
      <c r="G215" s="77" t="s">
        <v>8</v>
      </c>
      <c r="H215" s="77" t="s">
        <v>42</v>
      </c>
    </row>
    <row r="216" s="70" customFormat="1" customHeight="1" spans="1:8">
      <c r="A216" s="77">
        <f>MAX(A$2:A215)+1</f>
        <v>165</v>
      </c>
      <c r="B216" s="77" t="s">
        <v>823</v>
      </c>
      <c r="C216" s="77" t="s">
        <v>854</v>
      </c>
      <c r="D216" s="77" t="s">
        <v>41</v>
      </c>
      <c r="E216" s="77">
        <v>1</v>
      </c>
      <c r="F216" s="77">
        <v>263</v>
      </c>
      <c r="G216" s="77" t="s">
        <v>8</v>
      </c>
      <c r="H216" s="77" t="s">
        <v>42</v>
      </c>
    </row>
    <row r="217" s="70" customFormat="1" customHeight="1" spans="1:8">
      <c r="A217" s="77">
        <f>MAX(A$2:A216)+1</f>
        <v>166</v>
      </c>
      <c r="B217" s="77" t="s">
        <v>823</v>
      </c>
      <c r="C217" s="77" t="s">
        <v>855</v>
      </c>
      <c r="D217" s="77" t="s">
        <v>41</v>
      </c>
      <c r="E217" s="77">
        <v>1</v>
      </c>
      <c r="F217" s="77">
        <v>299</v>
      </c>
      <c r="G217" s="77" t="s">
        <v>8</v>
      </c>
      <c r="H217" s="77" t="s">
        <v>42</v>
      </c>
    </row>
    <row r="218" s="72" customFormat="1" customHeight="1" spans="1:8">
      <c r="A218" s="77">
        <f>MAX(A$2:A217)+1</f>
        <v>167</v>
      </c>
      <c r="B218" s="77" t="s">
        <v>823</v>
      </c>
      <c r="C218" s="87" t="s">
        <v>856</v>
      </c>
      <c r="D218" s="87" t="s">
        <v>41</v>
      </c>
      <c r="E218" s="77">
        <v>1</v>
      </c>
      <c r="F218" s="77">
        <v>264</v>
      </c>
      <c r="G218" s="77" t="s">
        <v>8</v>
      </c>
      <c r="H218" s="79" t="s">
        <v>42</v>
      </c>
    </row>
    <row r="219" s="70" customFormat="1" customHeight="1" spans="1:8">
      <c r="A219" s="77">
        <f>MAX(A$2:A218)+1</f>
        <v>168</v>
      </c>
      <c r="B219" s="77" t="s">
        <v>823</v>
      </c>
      <c r="C219" s="77" t="s">
        <v>857</v>
      </c>
      <c r="D219" s="77" t="s">
        <v>41</v>
      </c>
      <c r="E219" s="77">
        <v>1</v>
      </c>
      <c r="F219" s="77">
        <v>309</v>
      </c>
      <c r="G219" s="77" t="s">
        <v>8</v>
      </c>
      <c r="H219" s="77" t="s">
        <v>56</v>
      </c>
    </row>
    <row r="220" s="70" customFormat="1" customHeight="1" spans="1:8">
      <c r="A220" s="77">
        <f>MAX(A$2:A219)+1</f>
        <v>169</v>
      </c>
      <c r="B220" s="77" t="s">
        <v>823</v>
      </c>
      <c r="C220" s="77" t="s">
        <v>858</v>
      </c>
      <c r="D220" s="77" t="s">
        <v>41</v>
      </c>
      <c r="E220" s="77">
        <v>1</v>
      </c>
      <c r="F220" s="77">
        <v>260</v>
      </c>
      <c r="G220" s="77" t="s">
        <v>8</v>
      </c>
      <c r="H220" s="92" t="s">
        <v>42</v>
      </c>
    </row>
    <row r="221" s="70" customFormat="1" customHeight="1" spans="1:8">
      <c r="A221" s="77">
        <f>MAX(A$2:A220)+1</f>
        <v>170</v>
      </c>
      <c r="B221" s="77" t="s">
        <v>823</v>
      </c>
      <c r="C221" s="77" t="s">
        <v>859</v>
      </c>
      <c r="D221" s="77" t="s">
        <v>41</v>
      </c>
      <c r="E221" s="77">
        <v>1</v>
      </c>
      <c r="F221" s="77">
        <v>261</v>
      </c>
      <c r="G221" s="77" t="s">
        <v>8</v>
      </c>
      <c r="H221" s="77" t="s">
        <v>42</v>
      </c>
    </row>
    <row r="222" s="70" customFormat="1" customHeight="1" spans="1:8">
      <c r="A222" s="77">
        <f>MAX(A$2:A221)+1</f>
        <v>171</v>
      </c>
      <c r="B222" s="77" t="s">
        <v>823</v>
      </c>
      <c r="C222" s="77" t="s">
        <v>860</v>
      </c>
      <c r="D222" s="77" t="s">
        <v>41</v>
      </c>
      <c r="E222" s="77">
        <v>1</v>
      </c>
      <c r="F222" s="77">
        <v>305</v>
      </c>
      <c r="G222" s="77" t="s">
        <v>8</v>
      </c>
      <c r="H222" s="77" t="s">
        <v>56</v>
      </c>
    </row>
    <row r="223" s="70" customFormat="1" customHeight="1" spans="1:8">
      <c r="A223" s="77">
        <f>MAX(A$2:A222)+1</f>
        <v>172</v>
      </c>
      <c r="B223" s="77" t="s">
        <v>823</v>
      </c>
      <c r="C223" s="77" t="s">
        <v>861</v>
      </c>
      <c r="D223" s="77" t="s">
        <v>41</v>
      </c>
      <c r="E223" s="77">
        <v>1</v>
      </c>
      <c r="F223" s="77">
        <v>263</v>
      </c>
      <c r="G223" s="77" t="s">
        <v>8</v>
      </c>
      <c r="H223" s="77" t="s">
        <v>42</v>
      </c>
    </row>
    <row r="224" s="70" customFormat="1" customHeight="1" spans="1:8">
      <c r="A224" s="77">
        <f>MAX(A$2:A223)+1</f>
        <v>173</v>
      </c>
      <c r="B224" s="77" t="s">
        <v>823</v>
      </c>
      <c r="C224" s="77" t="s">
        <v>862</v>
      </c>
      <c r="D224" s="77" t="s">
        <v>41</v>
      </c>
      <c r="E224" s="77">
        <v>1</v>
      </c>
      <c r="F224" s="77">
        <v>260</v>
      </c>
      <c r="G224" s="77" t="s">
        <v>8</v>
      </c>
      <c r="H224" s="77" t="s">
        <v>42</v>
      </c>
    </row>
    <row r="225" s="70" customFormat="1" customHeight="1" spans="1:8">
      <c r="A225" s="77">
        <f>MAX(A$2:A224)+1</f>
        <v>174</v>
      </c>
      <c r="B225" s="77" t="s">
        <v>823</v>
      </c>
      <c r="C225" s="77" t="s">
        <v>863</v>
      </c>
      <c r="D225" s="77" t="s">
        <v>41</v>
      </c>
      <c r="E225" s="77">
        <v>1</v>
      </c>
      <c r="F225" s="77">
        <v>268</v>
      </c>
      <c r="G225" s="77" t="s">
        <v>8</v>
      </c>
      <c r="H225" s="77" t="s">
        <v>42</v>
      </c>
    </row>
    <row r="226" s="70" customFormat="1" customHeight="1" spans="1:8">
      <c r="A226" s="77">
        <f>MAX(A$2:A225)+1</f>
        <v>175</v>
      </c>
      <c r="B226" s="77" t="s">
        <v>823</v>
      </c>
      <c r="C226" s="77" t="s">
        <v>864</v>
      </c>
      <c r="D226" s="77" t="s">
        <v>41</v>
      </c>
      <c r="E226" s="87">
        <v>1</v>
      </c>
      <c r="F226" s="77">
        <v>432</v>
      </c>
      <c r="G226" s="77" t="s">
        <v>7</v>
      </c>
      <c r="H226" s="77" t="s">
        <v>56</v>
      </c>
    </row>
    <row r="227" s="70" customFormat="1" customHeight="1" spans="1:8">
      <c r="A227" s="77">
        <f>MAX(A$2:A226)+1</f>
        <v>176</v>
      </c>
      <c r="B227" s="77" t="s">
        <v>823</v>
      </c>
      <c r="C227" s="77" t="s">
        <v>865</v>
      </c>
      <c r="D227" s="77" t="s">
        <v>41</v>
      </c>
      <c r="E227" s="77">
        <v>1</v>
      </c>
      <c r="F227" s="77">
        <v>261</v>
      </c>
      <c r="G227" s="77" t="s">
        <v>8</v>
      </c>
      <c r="H227" s="77" t="s">
        <v>42</v>
      </c>
    </row>
    <row r="228" s="70" customFormat="1" customHeight="1" spans="1:8">
      <c r="A228" s="77">
        <f>MAX(A$2:A227)+1</f>
        <v>177</v>
      </c>
      <c r="B228" s="84" t="s">
        <v>823</v>
      </c>
      <c r="C228" s="84" t="s">
        <v>866</v>
      </c>
      <c r="D228" s="81" t="s">
        <v>41</v>
      </c>
      <c r="E228" s="84">
        <v>1</v>
      </c>
      <c r="F228" s="84">
        <v>301</v>
      </c>
      <c r="G228" s="84" t="s">
        <v>8</v>
      </c>
      <c r="H228" s="84" t="s">
        <v>56</v>
      </c>
    </row>
    <row r="229" s="70" customFormat="1" customHeight="1" spans="1:8">
      <c r="A229" s="77">
        <f>MAX(A$2:A228)+1</f>
        <v>178</v>
      </c>
      <c r="B229" s="84" t="s">
        <v>823</v>
      </c>
      <c r="C229" s="84" t="s">
        <v>867</v>
      </c>
      <c r="D229" s="81" t="s">
        <v>41</v>
      </c>
      <c r="E229" s="84">
        <v>1</v>
      </c>
      <c r="F229" s="86">
        <v>264</v>
      </c>
      <c r="G229" s="77" t="s">
        <v>10</v>
      </c>
      <c r="H229" s="84" t="s">
        <v>56</v>
      </c>
    </row>
    <row r="230" s="70" customFormat="1" customHeight="1" spans="1:8">
      <c r="A230" s="77">
        <f>MAX(A$2:A229)+1</f>
        <v>179</v>
      </c>
      <c r="B230" s="77" t="s">
        <v>868</v>
      </c>
      <c r="C230" s="84" t="s">
        <v>869</v>
      </c>
      <c r="D230" s="81" t="s">
        <v>41</v>
      </c>
      <c r="E230" s="84">
        <v>1</v>
      </c>
      <c r="F230" s="84">
        <v>430</v>
      </c>
      <c r="G230" s="77" t="s">
        <v>7</v>
      </c>
      <c r="H230" s="84" t="s">
        <v>42</v>
      </c>
    </row>
    <row r="231" s="70" customFormat="1" customHeight="1" spans="1:8">
      <c r="A231" s="77">
        <f>MAX(A$2:A230)+1</f>
        <v>180</v>
      </c>
      <c r="B231" s="77" t="s">
        <v>868</v>
      </c>
      <c r="C231" s="77" t="s">
        <v>870</v>
      </c>
      <c r="D231" s="77" t="s">
        <v>41</v>
      </c>
      <c r="E231" s="87">
        <v>1</v>
      </c>
      <c r="F231" s="77">
        <v>300</v>
      </c>
      <c r="G231" s="77" t="s">
        <v>8</v>
      </c>
      <c r="H231" s="77" t="s">
        <v>42</v>
      </c>
    </row>
    <row r="232" s="70" customFormat="1" customHeight="1" spans="1:8">
      <c r="A232" s="77">
        <f>MAX(A$2:A231)+1</f>
        <v>181</v>
      </c>
      <c r="B232" s="77" t="s">
        <v>868</v>
      </c>
      <c r="C232" s="77" t="s">
        <v>871</v>
      </c>
      <c r="D232" s="77" t="s">
        <v>41</v>
      </c>
      <c r="E232" s="87">
        <v>1</v>
      </c>
      <c r="F232" s="77">
        <v>301</v>
      </c>
      <c r="G232" s="77" t="s">
        <v>8</v>
      </c>
      <c r="H232" s="77" t="s">
        <v>42</v>
      </c>
    </row>
    <row r="233" s="70" customFormat="1" customHeight="1" spans="1:8">
      <c r="A233" s="77">
        <f>MAX(A$2:A232)+1</f>
        <v>182</v>
      </c>
      <c r="B233" s="77" t="s">
        <v>868</v>
      </c>
      <c r="C233" s="77" t="s">
        <v>872</v>
      </c>
      <c r="D233" s="77" t="s">
        <v>41</v>
      </c>
      <c r="E233" s="77">
        <v>2</v>
      </c>
      <c r="F233" s="77">
        <v>518</v>
      </c>
      <c r="G233" s="77" t="s">
        <v>8</v>
      </c>
      <c r="H233" s="77" t="s">
        <v>42</v>
      </c>
    </row>
    <row r="234" s="70" customFormat="1" customHeight="1" spans="1:8">
      <c r="A234" s="77"/>
      <c r="B234" s="77"/>
      <c r="C234" s="77" t="s">
        <v>873</v>
      </c>
      <c r="D234" s="77" t="s">
        <v>641</v>
      </c>
      <c r="E234" s="77"/>
      <c r="F234" s="77"/>
      <c r="G234" s="77" t="s">
        <v>8</v>
      </c>
      <c r="H234" s="77"/>
    </row>
    <row r="235" s="70" customFormat="1" customHeight="1" spans="1:8">
      <c r="A235" s="77">
        <f>MAX(A$2:A234)+1</f>
        <v>183</v>
      </c>
      <c r="B235" s="77" t="s">
        <v>868</v>
      </c>
      <c r="C235" s="77" t="s">
        <v>874</v>
      </c>
      <c r="D235" s="77" t="s">
        <v>41</v>
      </c>
      <c r="E235" s="77">
        <v>1</v>
      </c>
      <c r="F235" s="77">
        <v>301</v>
      </c>
      <c r="G235" s="77" t="s">
        <v>8</v>
      </c>
      <c r="H235" s="77" t="s">
        <v>42</v>
      </c>
    </row>
    <row r="236" s="70" customFormat="1" customHeight="1" spans="1:8">
      <c r="A236" s="77">
        <f>MAX(A$2:A235)+1</f>
        <v>184</v>
      </c>
      <c r="B236" s="77" t="s">
        <v>868</v>
      </c>
      <c r="C236" s="77" t="s">
        <v>875</v>
      </c>
      <c r="D236" s="77" t="s">
        <v>41</v>
      </c>
      <c r="E236" s="77">
        <v>2</v>
      </c>
      <c r="F236" s="77">
        <v>520</v>
      </c>
      <c r="G236" s="77" t="s">
        <v>8</v>
      </c>
      <c r="H236" s="77" t="s">
        <v>42</v>
      </c>
    </row>
    <row r="237" s="70" customFormat="1" customHeight="1" spans="1:8">
      <c r="A237" s="77"/>
      <c r="B237" s="77"/>
      <c r="C237" s="77" t="s">
        <v>876</v>
      </c>
      <c r="D237" s="77" t="s">
        <v>641</v>
      </c>
      <c r="E237" s="77"/>
      <c r="F237" s="77"/>
      <c r="G237" s="77" t="s">
        <v>8</v>
      </c>
      <c r="H237" s="77"/>
    </row>
    <row r="238" s="70" customFormat="1" customHeight="1" spans="1:8">
      <c r="A238" s="77">
        <f>MAX(A$2:A237)+1</f>
        <v>185</v>
      </c>
      <c r="B238" s="77" t="s">
        <v>868</v>
      </c>
      <c r="C238" s="77" t="s">
        <v>877</v>
      </c>
      <c r="D238" s="77" t="s">
        <v>41</v>
      </c>
      <c r="E238" s="77">
        <v>1</v>
      </c>
      <c r="F238" s="77">
        <v>303</v>
      </c>
      <c r="G238" s="77" t="s">
        <v>8</v>
      </c>
      <c r="H238" s="77" t="s">
        <v>56</v>
      </c>
    </row>
    <row r="239" s="70" customFormat="1" customHeight="1" spans="1:8">
      <c r="A239" s="77">
        <f>MAX(A$2:A238)+1</f>
        <v>186</v>
      </c>
      <c r="B239" s="77" t="s">
        <v>868</v>
      </c>
      <c r="C239" s="77" t="s">
        <v>878</v>
      </c>
      <c r="D239" s="77" t="s">
        <v>41</v>
      </c>
      <c r="E239" s="77">
        <v>1</v>
      </c>
      <c r="F239" s="77">
        <v>261</v>
      </c>
      <c r="G239" s="77" t="s">
        <v>8</v>
      </c>
      <c r="H239" s="77" t="s">
        <v>42</v>
      </c>
    </row>
    <row r="240" s="70" customFormat="1" customHeight="1" spans="1:8">
      <c r="A240" s="77">
        <f>MAX(A$2:A239)+1</f>
        <v>187</v>
      </c>
      <c r="B240" s="77" t="s">
        <v>868</v>
      </c>
      <c r="C240" s="77" t="s">
        <v>879</v>
      </c>
      <c r="D240" s="77" t="s">
        <v>41</v>
      </c>
      <c r="E240" s="77">
        <v>1</v>
      </c>
      <c r="F240" s="77">
        <v>300</v>
      </c>
      <c r="G240" s="77" t="s">
        <v>8</v>
      </c>
      <c r="H240" s="77" t="s">
        <v>56</v>
      </c>
    </row>
    <row r="241" s="70" customFormat="1" customHeight="1" spans="1:8">
      <c r="A241" s="77">
        <f>MAX(A$2:A240)+1</f>
        <v>188</v>
      </c>
      <c r="B241" s="77" t="s">
        <v>868</v>
      </c>
      <c r="C241" s="77" t="s">
        <v>880</v>
      </c>
      <c r="D241" s="77" t="s">
        <v>41</v>
      </c>
      <c r="E241" s="77">
        <v>2</v>
      </c>
      <c r="F241" s="77">
        <v>522</v>
      </c>
      <c r="G241" s="77" t="s">
        <v>8</v>
      </c>
      <c r="H241" s="77" t="s">
        <v>42</v>
      </c>
    </row>
    <row r="242" s="70" customFormat="1" customHeight="1" spans="1:8">
      <c r="A242" s="77"/>
      <c r="B242" s="77"/>
      <c r="C242" s="77" t="s">
        <v>881</v>
      </c>
      <c r="D242" s="77" t="s">
        <v>163</v>
      </c>
      <c r="E242" s="77"/>
      <c r="F242" s="77"/>
      <c r="G242" s="77" t="s">
        <v>8</v>
      </c>
      <c r="H242" s="77"/>
    </row>
    <row r="243" s="70" customFormat="1" customHeight="1" spans="1:8">
      <c r="A243" s="77">
        <f>MAX(A$2:A242)+1</f>
        <v>189</v>
      </c>
      <c r="B243" s="77" t="s">
        <v>868</v>
      </c>
      <c r="C243" s="77" t="s">
        <v>882</v>
      </c>
      <c r="D243" s="77" t="s">
        <v>41</v>
      </c>
      <c r="E243" s="77">
        <v>1</v>
      </c>
      <c r="F243" s="77">
        <v>259</v>
      </c>
      <c r="G243" s="77" t="s">
        <v>8</v>
      </c>
      <c r="H243" s="77" t="s">
        <v>42</v>
      </c>
    </row>
    <row r="244" s="70" customFormat="1" customHeight="1" spans="1:8">
      <c r="A244" s="77">
        <f>MAX(A$2:A243)+1</f>
        <v>190</v>
      </c>
      <c r="B244" s="77" t="s">
        <v>868</v>
      </c>
      <c r="C244" s="77" t="s">
        <v>883</v>
      </c>
      <c r="D244" s="77" t="s">
        <v>41</v>
      </c>
      <c r="E244" s="77">
        <v>2</v>
      </c>
      <c r="F244" s="77">
        <v>524</v>
      </c>
      <c r="G244" s="77" t="s">
        <v>8</v>
      </c>
      <c r="H244" s="77" t="s">
        <v>42</v>
      </c>
    </row>
    <row r="245" s="70" customFormat="1" customHeight="1" spans="1:8">
      <c r="A245" s="77"/>
      <c r="B245" s="77"/>
      <c r="C245" s="77" t="s">
        <v>884</v>
      </c>
      <c r="D245" s="77" t="s">
        <v>641</v>
      </c>
      <c r="E245" s="77"/>
      <c r="F245" s="77"/>
      <c r="G245" s="77" t="s">
        <v>8</v>
      </c>
      <c r="H245" s="77"/>
    </row>
    <row r="246" s="70" customFormat="1" customHeight="1" spans="1:8">
      <c r="A246" s="77">
        <f>MAX(A$2:A245)+1</f>
        <v>191</v>
      </c>
      <c r="B246" s="77" t="s">
        <v>868</v>
      </c>
      <c r="C246" s="77" t="s">
        <v>885</v>
      </c>
      <c r="D246" s="77" t="s">
        <v>41</v>
      </c>
      <c r="E246" s="77">
        <v>2</v>
      </c>
      <c r="F246" s="77">
        <v>872</v>
      </c>
      <c r="G246" s="77" t="s">
        <v>7</v>
      </c>
      <c r="H246" s="77" t="s">
        <v>42</v>
      </c>
    </row>
    <row r="247" s="70" customFormat="1" customHeight="1" spans="1:8">
      <c r="A247" s="77"/>
      <c r="B247" s="77"/>
      <c r="C247" s="77" t="s">
        <v>886</v>
      </c>
      <c r="D247" s="77" t="s">
        <v>641</v>
      </c>
      <c r="E247" s="77"/>
      <c r="F247" s="77"/>
      <c r="G247" s="77" t="s">
        <v>7</v>
      </c>
      <c r="H247" s="77"/>
    </row>
    <row r="248" s="70" customFormat="1" customHeight="1" spans="1:8">
      <c r="A248" s="77">
        <f>MAX(A$2:A247)+1</f>
        <v>192</v>
      </c>
      <c r="B248" s="77" t="s">
        <v>868</v>
      </c>
      <c r="C248" s="77" t="s">
        <v>887</v>
      </c>
      <c r="D248" s="77" t="s">
        <v>41</v>
      </c>
      <c r="E248" s="77">
        <v>1</v>
      </c>
      <c r="F248" s="77">
        <v>245</v>
      </c>
      <c r="G248" s="77" t="s">
        <v>8</v>
      </c>
      <c r="H248" s="77" t="s">
        <v>42</v>
      </c>
    </row>
    <row r="249" s="70" customFormat="1" customHeight="1" spans="1:8">
      <c r="A249" s="77">
        <f>MAX(A$2:A248)+1</f>
        <v>193</v>
      </c>
      <c r="B249" s="77" t="s">
        <v>868</v>
      </c>
      <c r="C249" s="77" t="s">
        <v>888</v>
      </c>
      <c r="D249" s="77" t="s">
        <v>41</v>
      </c>
      <c r="E249" s="77">
        <v>2</v>
      </c>
      <c r="F249" s="77">
        <v>532</v>
      </c>
      <c r="G249" s="77" t="s">
        <v>8</v>
      </c>
      <c r="H249" s="77" t="s">
        <v>42</v>
      </c>
    </row>
    <row r="250" s="70" customFormat="1" customHeight="1" spans="1:8">
      <c r="A250" s="77"/>
      <c r="B250" s="77"/>
      <c r="C250" s="77" t="s">
        <v>889</v>
      </c>
      <c r="D250" s="77" t="s">
        <v>641</v>
      </c>
      <c r="E250" s="77"/>
      <c r="F250" s="77"/>
      <c r="G250" s="77" t="s">
        <v>8</v>
      </c>
      <c r="H250" s="77"/>
    </row>
    <row r="251" s="70" customFormat="1" customHeight="1" spans="1:8">
      <c r="A251" s="77">
        <f>MAX(A$2:A250)+1</f>
        <v>194</v>
      </c>
      <c r="B251" s="77" t="s">
        <v>868</v>
      </c>
      <c r="C251" s="77" t="s">
        <v>890</v>
      </c>
      <c r="D251" s="77" t="s">
        <v>41</v>
      </c>
      <c r="E251" s="77">
        <v>1</v>
      </c>
      <c r="F251" s="77">
        <v>260</v>
      </c>
      <c r="G251" s="77" t="s">
        <v>8</v>
      </c>
      <c r="H251" s="77" t="s">
        <v>56</v>
      </c>
    </row>
    <row r="252" s="70" customFormat="1" customHeight="1" spans="1:8">
      <c r="A252" s="77">
        <f>MAX(A$2:A251)+1</f>
        <v>195</v>
      </c>
      <c r="B252" s="77" t="s">
        <v>868</v>
      </c>
      <c r="C252" s="77" t="s">
        <v>891</v>
      </c>
      <c r="D252" s="77" t="s">
        <v>41</v>
      </c>
      <c r="E252" s="77">
        <v>1</v>
      </c>
      <c r="F252" s="77">
        <v>260</v>
      </c>
      <c r="G252" s="77" t="s">
        <v>8</v>
      </c>
      <c r="H252" s="77" t="s">
        <v>42</v>
      </c>
    </row>
    <row r="253" s="70" customFormat="1" customHeight="1" spans="1:8">
      <c r="A253" s="77">
        <f>MAX(A$2:A252)+1</f>
        <v>196</v>
      </c>
      <c r="B253" s="77" t="s">
        <v>868</v>
      </c>
      <c r="C253" s="77" t="s">
        <v>892</v>
      </c>
      <c r="D253" s="77" t="s">
        <v>41</v>
      </c>
      <c r="E253" s="77">
        <v>1</v>
      </c>
      <c r="F253" s="77">
        <v>246</v>
      </c>
      <c r="G253" s="77" t="s">
        <v>8</v>
      </c>
      <c r="H253" s="77" t="s">
        <v>42</v>
      </c>
    </row>
    <row r="254" s="70" customFormat="1" customHeight="1" spans="1:8">
      <c r="A254" s="77">
        <f>MAX(A$2:A253)+1</f>
        <v>197</v>
      </c>
      <c r="B254" s="77" t="s">
        <v>868</v>
      </c>
      <c r="C254" s="77" t="s">
        <v>893</v>
      </c>
      <c r="D254" s="77" t="s">
        <v>41</v>
      </c>
      <c r="E254" s="77">
        <v>3</v>
      </c>
      <c r="F254" s="77">
        <v>780</v>
      </c>
      <c r="G254" s="77" t="s">
        <v>8</v>
      </c>
      <c r="H254" s="77" t="s">
        <v>42</v>
      </c>
    </row>
    <row r="255" s="70" customFormat="1" customHeight="1" spans="1:8">
      <c r="A255" s="77"/>
      <c r="B255" s="77"/>
      <c r="C255" s="77" t="s">
        <v>894</v>
      </c>
      <c r="D255" s="77" t="s">
        <v>782</v>
      </c>
      <c r="E255" s="77"/>
      <c r="F255" s="77"/>
      <c r="G255" s="77" t="s">
        <v>8</v>
      </c>
      <c r="H255" s="77"/>
    </row>
    <row r="256" s="70" customFormat="1" customHeight="1" spans="1:8">
      <c r="A256" s="77"/>
      <c r="B256" s="77"/>
      <c r="C256" s="77" t="s">
        <v>895</v>
      </c>
      <c r="D256" s="77" t="s">
        <v>165</v>
      </c>
      <c r="E256" s="77"/>
      <c r="F256" s="77"/>
      <c r="G256" s="77" t="s">
        <v>8</v>
      </c>
      <c r="H256" s="77"/>
    </row>
    <row r="257" s="70" customFormat="1" customHeight="1" spans="1:8">
      <c r="A257" s="77">
        <f>MAX(A$2:A256)+1</f>
        <v>198</v>
      </c>
      <c r="B257" s="77" t="s">
        <v>868</v>
      </c>
      <c r="C257" s="77" t="s">
        <v>896</v>
      </c>
      <c r="D257" s="77" t="s">
        <v>41</v>
      </c>
      <c r="E257" s="87">
        <v>1</v>
      </c>
      <c r="F257" s="77">
        <v>430</v>
      </c>
      <c r="G257" s="77" t="s">
        <v>7</v>
      </c>
      <c r="H257" s="77" t="s">
        <v>42</v>
      </c>
    </row>
    <row r="258" s="70" customFormat="1" customHeight="1" spans="1:8">
      <c r="A258" s="77">
        <f>MAX(A$2:A257)+1</f>
        <v>199</v>
      </c>
      <c r="B258" s="77" t="s">
        <v>868</v>
      </c>
      <c r="C258" s="77" t="s">
        <v>897</v>
      </c>
      <c r="D258" s="77" t="s">
        <v>41</v>
      </c>
      <c r="E258" s="77">
        <v>1</v>
      </c>
      <c r="F258" s="77">
        <v>300</v>
      </c>
      <c r="G258" s="77" t="s">
        <v>8</v>
      </c>
      <c r="H258" s="77" t="s">
        <v>56</v>
      </c>
    </row>
    <row r="259" s="70" customFormat="1" customHeight="1" spans="1:8">
      <c r="A259" s="77">
        <f>MAX(A$2:A258)+1</f>
        <v>200</v>
      </c>
      <c r="B259" s="77" t="s">
        <v>868</v>
      </c>
      <c r="C259" s="77" t="s">
        <v>898</v>
      </c>
      <c r="D259" s="77" t="s">
        <v>41</v>
      </c>
      <c r="E259" s="77">
        <v>1</v>
      </c>
      <c r="F259" s="77">
        <v>261</v>
      </c>
      <c r="G259" s="77" t="s">
        <v>8</v>
      </c>
      <c r="H259" s="77" t="s">
        <v>42</v>
      </c>
    </row>
    <row r="260" s="70" customFormat="1" customHeight="1" spans="1:8">
      <c r="A260" s="77">
        <f>MAX(A$2:A259)+1</f>
        <v>201</v>
      </c>
      <c r="B260" s="77" t="s">
        <v>868</v>
      </c>
      <c r="C260" s="77" t="s">
        <v>899</v>
      </c>
      <c r="D260" s="77" t="s">
        <v>41</v>
      </c>
      <c r="E260" s="77">
        <v>1</v>
      </c>
      <c r="F260" s="77">
        <v>260</v>
      </c>
      <c r="G260" s="77" t="s">
        <v>8</v>
      </c>
      <c r="H260" s="77" t="s">
        <v>42</v>
      </c>
    </row>
    <row r="261" s="70" customFormat="1" customHeight="1" spans="1:8">
      <c r="A261" s="77">
        <f>MAX(A$2:A260)+1</f>
        <v>202</v>
      </c>
      <c r="B261" s="77" t="s">
        <v>868</v>
      </c>
      <c r="C261" s="77" t="s">
        <v>900</v>
      </c>
      <c r="D261" s="77" t="s">
        <v>41</v>
      </c>
      <c r="E261" s="77">
        <v>1</v>
      </c>
      <c r="F261" s="77">
        <v>263</v>
      </c>
      <c r="G261" s="77" t="s">
        <v>8</v>
      </c>
      <c r="H261" s="77" t="s">
        <v>42</v>
      </c>
    </row>
    <row r="262" s="70" customFormat="1" customHeight="1" spans="1:8">
      <c r="A262" s="77">
        <f>MAX(A$2:A261)+1</f>
        <v>203</v>
      </c>
      <c r="B262" s="77" t="s">
        <v>868</v>
      </c>
      <c r="C262" s="77" t="s">
        <v>901</v>
      </c>
      <c r="D262" s="77" t="s">
        <v>41</v>
      </c>
      <c r="E262" s="77">
        <v>1</v>
      </c>
      <c r="F262" s="77">
        <v>302</v>
      </c>
      <c r="G262" s="77" t="s">
        <v>8</v>
      </c>
      <c r="H262" s="79" t="s">
        <v>56</v>
      </c>
    </row>
    <row r="263" s="70" customFormat="1" customHeight="1" spans="1:8">
      <c r="A263" s="77">
        <f>MAX(A$2:A262)+1</f>
        <v>204</v>
      </c>
      <c r="B263" s="77" t="s">
        <v>868</v>
      </c>
      <c r="C263" s="77" t="s">
        <v>902</v>
      </c>
      <c r="D263" s="77" t="s">
        <v>41</v>
      </c>
      <c r="E263" s="77">
        <v>2</v>
      </c>
      <c r="F263" s="77">
        <v>480</v>
      </c>
      <c r="G263" s="77" t="s">
        <v>8</v>
      </c>
      <c r="H263" s="77" t="s">
        <v>42</v>
      </c>
    </row>
    <row r="264" s="70" customFormat="1" customHeight="1" spans="1:8">
      <c r="A264" s="77"/>
      <c r="B264" s="77"/>
      <c r="C264" s="77" t="s">
        <v>903</v>
      </c>
      <c r="D264" s="77" t="s">
        <v>641</v>
      </c>
      <c r="E264" s="77"/>
      <c r="F264" s="77"/>
      <c r="G264" s="77" t="s">
        <v>8</v>
      </c>
      <c r="H264" s="77"/>
    </row>
    <row r="265" s="70" customFormat="1" customHeight="1" spans="1:8">
      <c r="A265" s="77">
        <f>MAX(A$2:A264)+1</f>
        <v>205</v>
      </c>
      <c r="B265" s="77" t="s">
        <v>868</v>
      </c>
      <c r="C265" s="77" t="s">
        <v>904</v>
      </c>
      <c r="D265" s="77" t="s">
        <v>41</v>
      </c>
      <c r="E265" s="77">
        <v>1</v>
      </c>
      <c r="F265" s="77">
        <v>301</v>
      </c>
      <c r="G265" s="77" t="s">
        <v>8</v>
      </c>
      <c r="H265" s="77" t="s">
        <v>56</v>
      </c>
    </row>
    <row r="266" s="70" customFormat="1" customHeight="1" spans="1:8">
      <c r="A266" s="77">
        <f>MAX(A$2:A265)+1</f>
        <v>206</v>
      </c>
      <c r="B266" s="77" t="s">
        <v>868</v>
      </c>
      <c r="C266" s="77" t="s">
        <v>905</v>
      </c>
      <c r="D266" s="77" t="s">
        <v>41</v>
      </c>
      <c r="E266" s="77">
        <v>2</v>
      </c>
      <c r="F266" s="77">
        <v>602</v>
      </c>
      <c r="G266" s="77" t="s">
        <v>8</v>
      </c>
      <c r="H266" s="77" t="s">
        <v>42</v>
      </c>
    </row>
    <row r="267" s="70" customFormat="1" customHeight="1" spans="1:8">
      <c r="A267" s="77"/>
      <c r="B267" s="77"/>
      <c r="C267" s="77" t="s">
        <v>906</v>
      </c>
      <c r="D267" s="77" t="s">
        <v>641</v>
      </c>
      <c r="E267" s="77"/>
      <c r="F267" s="77"/>
      <c r="G267" s="77" t="s">
        <v>8</v>
      </c>
      <c r="H267" s="77"/>
    </row>
    <row r="268" s="70" customFormat="1" customHeight="1" spans="1:8">
      <c r="A268" s="77">
        <f>MAX(A$2:A267)+1</f>
        <v>207</v>
      </c>
      <c r="B268" s="77" t="s">
        <v>868</v>
      </c>
      <c r="C268" s="77" t="s">
        <v>907</v>
      </c>
      <c r="D268" s="77" t="s">
        <v>41</v>
      </c>
      <c r="E268" s="77">
        <v>1</v>
      </c>
      <c r="F268" s="77">
        <v>262</v>
      </c>
      <c r="G268" s="77" t="s">
        <v>8</v>
      </c>
      <c r="H268" s="77" t="s">
        <v>42</v>
      </c>
    </row>
    <row r="269" s="70" customFormat="1" customHeight="1" spans="1:8">
      <c r="A269" s="77">
        <f>MAX(A$2:A268)+1</f>
        <v>208</v>
      </c>
      <c r="B269" s="77" t="s">
        <v>868</v>
      </c>
      <c r="C269" s="77" t="s">
        <v>908</v>
      </c>
      <c r="D269" s="77" t="s">
        <v>41</v>
      </c>
      <c r="E269" s="77">
        <v>1</v>
      </c>
      <c r="F269" s="78">
        <v>262</v>
      </c>
      <c r="G269" s="77" t="s">
        <v>8</v>
      </c>
      <c r="H269" s="77" t="s">
        <v>42</v>
      </c>
    </row>
    <row r="270" s="70" customFormat="1" customHeight="1" spans="1:8">
      <c r="A270" s="77">
        <f>MAX(A$2:A269)+1</f>
        <v>209</v>
      </c>
      <c r="B270" s="77" t="s">
        <v>868</v>
      </c>
      <c r="C270" s="77" t="s">
        <v>909</v>
      </c>
      <c r="D270" s="77" t="s">
        <v>41</v>
      </c>
      <c r="E270" s="77">
        <v>2</v>
      </c>
      <c r="F270" s="77">
        <v>858</v>
      </c>
      <c r="G270" s="77" t="s">
        <v>7</v>
      </c>
      <c r="H270" s="77" t="s">
        <v>42</v>
      </c>
    </row>
    <row r="271" s="70" customFormat="1" customHeight="1" spans="1:8">
      <c r="A271" s="77"/>
      <c r="B271" s="77"/>
      <c r="C271" s="77" t="s">
        <v>910</v>
      </c>
      <c r="D271" s="77" t="s">
        <v>782</v>
      </c>
      <c r="E271" s="77"/>
      <c r="F271" s="77"/>
      <c r="G271" s="77" t="s">
        <v>7</v>
      </c>
      <c r="H271" s="77"/>
    </row>
    <row r="272" s="70" customFormat="1" customHeight="1" spans="1:8">
      <c r="A272" s="77">
        <f>MAX(A$2:A271)+1</f>
        <v>210</v>
      </c>
      <c r="B272" s="77" t="s">
        <v>868</v>
      </c>
      <c r="C272" s="77" t="s">
        <v>911</v>
      </c>
      <c r="D272" s="77" t="s">
        <v>41</v>
      </c>
      <c r="E272" s="77">
        <v>2</v>
      </c>
      <c r="F272" s="77">
        <v>594</v>
      </c>
      <c r="G272" s="77" t="s">
        <v>8</v>
      </c>
      <c r="H272" s="77" t="s">
        <v>42</v>
      </c>
    </row>
    <row r="273" s="70" customFormat="1" customHeight="1" spans="1:8">
      <c r="A273" s="77"/>
      <c r="B273" s="77"/>
      <c r="C273" s="77" t="s">
        <v>912</v>
      </c>
      <c r="D273" s="77" t="s">
        <v>641</v>
      </c>
      <c r="E273" s="77"/>
      <c r="F273" s="77"/>
      <c r="G273" s="77" t="s">
        <v>8</v>
      </c>
      <c r="H273" s="77"/>
    </row>
    <row r="274" s="70" customFormat="1" customHeight="1" spans="1:8">
      <c r="A274" s="77">
        <f>MAX(A$2:A273)+1</f>
        <v>211</v>
      </c>
      <c r="B274" s="77" t="s">
        <v>868</v>
      </c>
      <c r="C274" s="77" t="s">
        <v>913</v>
      </c>
      <c r="D274" s="77" t="s">
        <v>41</v>
      </c>
      <c r="E274" s="77">
        <v>1</v>
      </c>
      <c r="F274" s="77">
        <v>302</v>
      </c>
      <c r="G274" s="77" t="s">
        <v>8</v>
      </c>
      <c r="H274" s="77" t="s">
        <v>42</v>
      </c>
    </row>
    <row r="275" s="70" customFormat="1" customHeight="1" spans="1:8">
      <c r="A275" s="77">
        <f>MAX(A$2:A274)+1</f>
        <v>212</v>
      </c>
      <c r="B275" s="77" t="s">
        <v>868</v>
      </c>
      <c r="C275" s="77" t="s">
        <v>914</v>
      </c>
      <c r="D275" s="77" t="s">
        <v>41</v>
      </c>
      <c r="E275" s="77">
        <v>1</v>
      </c>
      <c r="F275" s="77">
        <v>297</v>
      </c>
      <c r="G275" s="77" t="s">
        <v>8</v>
      </c>
      <c r="H275" s="77" t="s">
        <v>42</v>
      </c>
    </row>
    <row r="276" s="70" customFormat="1" customHeight="1" spans="1:8">
      <c r="A276" s="77">
        <f>MAX(A$2:A275)+1</f>
        <v>213</v>
      </c>
      <c r="B276" s="77" t="s">
        <v>868</v>
      </c>
      <c r="C276" s="77" t="s">
        <v>915</v>
      </c>
      <c r="D276" s="77" t="s">
        <v>41</v>
      </c>
      <c r="E276" s="77">
        <v>2</v>
      </c>
      <c r="F276" s="77">
        <v>530</v>
      </c>
      <c r="G276" s="77" t="s">
        <v>8</v>
      </c>
      <c r="H276" s="77" t="s">
        <v>42</v>
      </c>
    </row>
    <row r="277" s="70" customFormat="1" customHeight="1" spans="1:8">
      <c r="A277" s="77"/>
      <c r="B277" s="77"/>
      <c r="C277" s="77" t="s">
        <v>916</v>
      </c>
      <c r="D277" s="77" t="s">
        <v>641</v>
      </c>
      <c r="E277" s="77"/>
      <c r="F277" s="77"/>
      <c r="G277" s="77" t="s">
        <v>8</v>
      </c>
      <c r="H277" s="77"/>
    </row>
    <row r="278" s="70" customFormat="1" customHeight="1" spans="1:8">
      <c r="A278" s="77">
        <f>MAX(A$2:A277)+1</f>
        <v>214</v>
      </c>
      <c r="B278" s="77" t="s">
        <v>868</v>
      </c>
      <c r="C278" s="77" t="s">
        <v>917</v>
      </c>
      <c r="D278" s="77" t="s">
        <v>41</v>
      </c>
      <c r="E278" s="77">
        <v>2</v>
      </c>
      <c r="F278" s="77">
        <v>530</v>
      </c>
      <c r="G278" s="77" t="s">
        <v>8</v>
      </c>
      <c r="H278" s="77" t="s">
        <v>42</v>
      </c>
    </row>
    <row r="279" s="70" customFormat="1" customHeight="1" spans="1:8">
      <c r="A279" s="77"/>
      <c r="B279" s="77"/>
      <c r="C279" s="77" t="s">
        <v>918</v>
      </c>
      <c r="D279" s="77" t="s">
        <v>641</v>
      </c>
      <c r="E279" s="77"/>
      <c r="F279" s="77"/>
      <c r="G279" s="77" t="s">
        <v>8</v>
      </c>
      <c r="H279" s="77"/>
    </row>
    <row r="280" s="70" customFormat="1" customHeight="1" spans="1:8">
      <c r="A280" s="77">
        <f>MAX(A$2:A279)+1</f>
        <v>215</v>
      </c>
      <c r="B280" s="77" t="s">
        <v>868</v>
      </c>
      <c r="C280" s="77" t="s">
        <v>919</v>
      </c>
      <c r="D280" s="77" t="s">
        <v>41</v>
      </c>
      <c r="E280" s="93">
        <v>1</v>
      </c>
      <c r="F280" s="77">
        <v>301</v>
      </c>
      <c r="G280" s="77" t="s">
        <v>8</v>
      </c>
      <c r="H280" s="87" t="s">
        <v>42</v>
      </c>
    </row>
    <row r="281" s="70" customFormat="1" customHeight="1" spans="1:8">
      <c r="A281" s="77">
        <f>MAX(A$2:A280)+1</f>
        <v>216</v>
      </c>
      <c r="B281" s="77" t="s">
        <v>868</v>
      </c>
      <c r="C281" s="77" t="s">
        <v>920</v>
      </c>
      <c r="D281" s="77" t="s">
        <v>41</v>
      </c>
      <c r="E281" s="93">
        <v>1</v>
      </c>
      <c r="F281" s="77">
        <v>260</v>
      </c>
      <c r="G281" s="77" t="s">
        <v>8</v>
      </c>
      <c r="H281" s="87" t="s">
        <v>42</v>
      </c>
    </row>
    <row r="282" s="70" customFormat="1" customHeight="1" spans="1:8">
      <c r="A282" s="77">
        <f>MAX(A$2:A281)+1</f>
        <v>217</v>
      </c>
      <c r="B282" s="77" t="s">
        <v>868</v>
      </c>
      <c r="C282" s="77" t="s">
        <v>921</v>
      </c>
      <c r="D282" s="77" t="s">
        <v>41</v>
      </c>
      <c r="E282" s="77">
        <v>1</v>
      </c>
      <c r="F282" s="77">
        <v>241</v>
      </c>
      <c r="G282" s="77" t="s">
        <v>8</v>
      </c>
      <c r="H282" s="77" t="s">
        <v>56</v>
      </c>
    </row>
    <row r="283" s="70" customFormat="1" customHeight="1" spans="1:8">
      <c r="A283" s="77">
        <f>MAX(A$2:A282)+1</f>
        <v>218</v>
      </c>
      <c r="B283" s="77" t="s">
        <v>868</v>
      </c>
      <c r="C283" s="77" t="s">
        <v>922</v>
      </c>
      <c r="D283" s="77" t="s">
        <v>41</v>
      </c>
      <c r="E283" s="81">
        <v>1</v>
      </c>
      <c r="F283" s="77">
        <v>299</v>
      </c>
      <c r="G283" s="77" t="s">
        <v>8</v>
      </c>
      <c r="H283" s="77" t="s">
        <v>56</v>
      </c>
    </row>
    <row r="284" s="70" customFormat="1" customHeight="1" spans="1:8">
      <c r="A284" s="77">
        <f>MAX(A$2:A283)+1</f>
        <v>219</v>
      </c>
      <c r="B284" s="77" t="s">
        <v>868</v>
      </c>
      <c r="C284" s="77" t="s">
        <v>923</v>
      </c>
      <c r="D284" s="77" t="s">
        <v>41</v>
      </c>
      <c r="E284" s="81">
        <v>1</v>
      </c>
      <c r="F284" s="77">
        <v>242</v>
      </c>
      <c r="G284" s="77" t="s">
        <v>8</v>
      </c>
      <c r="H284" s="77" t="s">
        <v>42</v>
      </c>
    </row>
    <row r="285" s="70" customFormat="1" customHeight="1" spans="1:8">
      <c r="A285" s="77">
        <f>MAX(A$2:A284)+1</f>
        <v>220</v>
      </c>
      <c r="B285" s="77" t="s">
        <v>868</v>
      </c>
      <c r="C285" s="84" t="s">
        <v>924</v>
      </c>
      <c r="D285" s="81" t="s">
        <v>41</v>
      </c>
      <c r="E285" s="77">
        <v>3</v>
      </c>
      <c r="F285" s="77">
        <v>720</v>
      </c>
      <c r="G285" s="77" t="s">
        <v>8</v>
      </c>
      <c r="H285" s="77" t="s">
        <v>42</v>
      </c>
    </row>
    <row r="286" s="70" customFormat="1" customHeight="1" spans="1:8">
      <c r="A286" s="77"/>
      <c r="B286" s="77"/>
      <c r="C286" s="84" t="s">
        <v>925</v>
      </c>
      <c r="D286" s="81" t="s">
        <v>641</v>
      </c>
      <c r="E286" s="77"/>
      <c r="F286" s="77"/>
      <c r="G286" s="77" t="s">
        <v>8</v>
      </c>
      <c r="H286" s="77"/>
    </row>
    <row r="287" s="70" customFormat="1" customHeight="1" spans="1:8">
      <c r="A287" s="77"/>
      <c r="B287" s="77"/>
      <c r="C287" s="84" t="s">
        <v>926</v>
      </c>
      <c r="D287" s="81" t="s">
        <v>165</v>
      </c>
      <c r="E287" s="77"/>
      <c r="F287" s="77"/>
      <c r="G287" s="77" t="s">
        <v>8</v>
      </c>
      <c r="H287" s="77"/>
    </row>
    <row r="288" s="70" customFormat="1" customHeight="1" spans="1:8">
      <c r="A288" s="77">
        <f>MAX(A$2:A287)+1</f>
        <v>221</v>
      </c>
      <c r="B288" s="77" t="s">
        <v>868</v>
      </c>
      <c r="C288" s="84" t="s">
        <v>927</v>
      </c>
      <c r="D288" s="81" t="s">
        <v>41</v>
      </c>
      <c r="E288" s="84">
        <v>1</v>
      </c>
      <c r="F288" s="84">
        <v>302</v>
      </c>
      <c r="G288" s="77" t="s">
        <v>8</v>
      </c>
      <c r="H288" s="84" t="s">
        <v>42</v>
      </c>
    </row>
    <row r="289" s="70" customFormat="1" customHeight="1" spans="1:8">
      <c r="A289" s="77">
        <f>MAX(A$2:A288)+1</f>
        <v>222</v>
      </c>
      <c r="B289" s="77" t="s">
        <v>868</v>
      </c>
      <c r="C289" s="84" t="s">
        <v>928</v>
      </c>
      <c r="D289" s="81" t="s">
        <v>41</v>
      </c>
      <c r="E289" s="84">
        <v>1</v>
      </c>
      <c r="F289" s="84">
        <v>303</v>
      </c>
      <c r="G289" s="77" t="s">
        <v>8</v>
      </c>
      <c r="H289" s="84" t="s">
        <v>42</v>
      </c>
    </row>
    <row r="290" s="70" customFormat="1" customHeight="1" spans="1:8">
      <c r="A290" s="77">
        <f>MAX(A$2:A289)+1</f>
        <v>223</v>
      </c>
      <c r="B290" s="77" t="s">
        <v>868</v>
      </c>
      <c r="C290" s="84" t="s">
        <v>809</v>
      </c>
      <c r="D290" s="81" t="s">
        <v>41</v>
      </c>
      <c r="E290" s="84">
        <v>1</v>
      </c>
      <c r="F290" s="84">
        <v>306</v>
      </c>
      <c r="G290" s="77" t="s">
        <v>8</v>
      </c>
      <c r="H290" s="84" t="s">
        <v>42</v>
      </c>
    </row>
    <row r="291" s="70" customFormat="1" customHeight="1" spans="1:8">
      <c r="A291" s="77">
        <f>MAX(A$2:A290)+1</f>
        <v>224</v>
      </c>
      <c r="B291" s="77" t="s">
        <v>868</v>
      </c>
      <c r="C291" s="84" t="s">
        <v>929</v>
      </c>
      <c r="D291" s="81" t="s">
        <v>41</v>
      </c>
      <c r="E291" s="84">
        <v>1</v>
      </c>
      <c r="F291" s="84">
        <v>300</v>
      </c>
      <c r="G291" s="77" t="s">
        <v>8</v>
      </c>
      <c r="H291" s="84" t="s">
        <v>42</v>
      </c>
    </row>
    <row r="292" s="70" customFormat="1" customHeight="1" spans="1:8">
      <c r="A292" s="77">
        <f>MAX(A$2:A291)+1</f>
        <v>225</v>
      </c>
      <c r="B292" s="77" t="s">
        <v>868</v>
      </c>
      <c r="C292" s="84" t="s">
        <v>930</v>
      </c>
      <c r="D292" s="81" t="s">
        <v>41</v>
      </c>
      <c r="E292" s="84">
        <v>1</v>
      </c>
      <c r="F292" s="94">
        <v>300</v>
      </c>
      <c r="G292" s="77" t="s">
        <v>8</v>
      </c>
      <c r="H292" s="84" t="s">
        <v>42</v>
      </c>
    </row>
    <row r="293" s="70" customFormat="1" customHeight="1" spans="1:8">
      <c r="A293" s="77">
        <f>MAX(A$2:A292)+1</f>
        <v>226</v>
      </c>
      <c r="B293" s="77" t="s">
        <v>868</v>
      </c>
      <c r="C293" s="84" t="s">
        <v>931</v>
      </c>
      <c r="D293" s="81" t="s">
        <v>41</v>
      </c>
      <c r="E293" s="84">
        <v>1</v>
      </c>
      <c r="F293" s="84">
        <v>307</v>
      </c>
      <c r="G293" s="77" t="s">
        <v>8</v>
      </c>
      <c r="H293" s="84" t="s">
        <v>42</v>
      </c>
    </row>
    <row r="294" s="70" customFormat="1" customHeight="1" spans="1:8">
      <c r="A294" s="77">
        <f>MAX(A$2:A293)+1</f>
        <v>227</v>
      </c>
      <c r="B294" s="84" t="s">
        <v>868</v>
      </c>
      <c r="C294" s="84" t="s">
        <v>932</v>
      </c>
      <c r="D294" s="81" t="s">
        <v>41</v>
      </c>
      <c r="E294" s="84">
        <v>1</v>
      </c>
      <c r="F294" s="84">
        <v>302</v>
      </c>
      <c r="G294" s="84" t="s">
        <v>8</v>
      </c>
      <c r="H294" s="84" t="s">
        <v>42</v>
      </c>
    </row>
    <row r="295" s="70" customFormat="1" customHeight="1" spans="1:8">
      <c r="A295" s="77">
        <f>MAX(A$2:A294)+1</f>
        <v>228</v>
      </c>
      <c r="B295" s="84" t="s">
        <v>868</v>
      </c>
      <c r="C295" s="84" t="s">
        <v>933</v>
      </c>
      <c r="D295" s="81" t="s">
        <v>41</v>
      </c>
      <c r="E295" s="84">
        <v>1</v>
      </c>
      <c r="F295" s="84">
        <v>300</v>
      </c>
      <c r="G295" s="84" t="s">
        <v>10</v>
      </c>
      <c r="H295" s="84" t="s">
        <v>56</v>
      </c>
    </row>
    <row r="296" s="70" customFormat="1" customHeight="1" spans="1:8">
      <c r="A296" s="77">
        <f>MAX(A$2:A295)+1</f>
        <v>229</v>
      </c>
      <c r="B296" s="84" t="s">
        <v>868</v>
      </c>
      <c r="C296" s="84" t="s">
        <v>934</v>
      </c>
      <c r="D296" s="81" t="s">
        <v>41</v>
      </c>
      <c r="E296" s="84">
        <v>1</v>
      </c>
      <c r="F296" s="84">
        <v>302</v>
      </c>
      <c r="G296" s="84" t="s">
        <v>8</v>
      </c>
      <c r="H296" s="84" t="s">
        <v>42</v>
      </c>
    </row>
    <row r="297" s="70" customFormat="1" customHeight="1" spans="1:8">
      <c r="A297" s="77">
        <f>MAX(A$2:A296)+1</f>
        <v>230</v>
      </c>
      <c r="B297" s="84" t="s">
        <v>868</v>
      </c>
      <c r="C297" s="84" t="s">
        <v>935</v>
      </c>
      <c r="D297" s="81" t="s">
        <v>41</v>
      </c>
      <c r="E297" s="84">
        <v>1</v>
      </c>
      <c r="F297" s="84">
        <v>262</v>
      </c>
      <c r="G297" s="84" t="s">
        <v>8</v>
      </c>
      <c r="H297" s="84" t="s">
        <v>42</v>
      </c>
    </row>
    <row r="298" s="70" customFormat="1" customHeight="1" spans="1:8">
      <c r="A298" s="77">
        <f>MAX(A$2:A297)+1</f>
        <v>231</v>
      </c>
      <c r="B298" s="84" t="s">
        <v>868</v>
      </c>
      <c r="C298" s="84" t="s">
        <v>936</v>
      </c>
      <c r="D298" s="81" t="s">
        <v>41</v>
      </c>
      <c r="E298" s="84">
        <v>1</v>
      </c>
      <c r="F298" s="84">
        <v>300</v>
      </c>
      <c r="G298" s="84" t="s">
        <v>10</v>
      </c>
      <c r="H298" s="84" t="s">
        <v>56</v>
      </c>
    </row>
    <row r="299" s="70" customFormat="1" customHeight="1" spans="1:8">
      <c r="A299" s="77">
        <f>MAX(A$2:A298)+1</f>
        <v>232</v>
      </c>
      <c r="B299" s="84" t="s">
        <v>868</v>
      </c>
      <c r="C299" s="84" t="s">
        <v>937</v>
      </c>
      <c r="D299" s="81" t="s">
        <v>41</v>
      </c>
      <c r="E299" s="84">
        <v>1</v>
      </c>
      <c r="F299" s="84">
        <v>301</v>
      </c>
      <c r="G299" s="84" t="s">
        <v>10</v>
      </c>
      <c r="H299" s="84" t="s">
        <v>56</v>
      </c>
    </row>
    <row r="300" s="70" customFormat="1" customHeight="1" spans="1:8">
      <c r="A300" s="77">
        <f>MAX(A$2:A299)+1</f>
        <v>233</v>
      </c>
      <c r="B300" s="84" t="s">
        <v>868</v>
      </c>
      <c r="C300" s="84" t="s">
        <v>938</v>
      </c>
      <c r="D300" s="81" t="s">
        <v>41</v>
      </c>
      <c r="E300" s="84">
        <v>1</v>
      </c>
      <c r="F300" s="84">
        <v>240</v>
      </c>
      <c r="G300" s="84" t="s">
        <v>10</v>
      </c>
      <c r="H300" s="84" t="s">
        <v>56</v>
      </c>
    </row>
    <row r="301" s="70" customFormat="1" customHeight="1" spans="1:8">
      <c r="A301" s="77">
        <f>MAX(A$2:A300)+1</f>
        <v>234</v>
      </c>
      <c r="B301" s="91" t="s">
        <v>723</v>
      </c>
      <c r="C301" s="91" t="s">
        <v>939</v>
      </c>
      <c r="D301" s="81" t="s">
        <v>41</v>
      </c>
      <c r="E301" s="84">
        <v>1</v>
      </c>
      <c r="F301" s="91">
        <v>261</v>
      </c>
      <c r="G301" s="84" t="s">
        <v>10</v>
      </c>
      <c r="H301" s="84" t="s">
        <v>56</v>
      </c>
    </row>
    <row r="302" s="70" customFormat="1" customHeight="1" spans="1:8">
      <c r="A302" s="77">
        <f>MAX(A$2:A301)+1</f>
        <v>235</v>
      </c>
      <c r="B302" s="84" t="s">
        <v>723</v>
      </c>
      <c r="C302" s="84" t="s">
        <v>925</v>
      </c>
      <c r="D302" s="81" t="s">
        <v>41</v>
      </c>
      <c r="E302" s="84">
        <v>1</v>
      </c>
      <c r="F302" s="84">
        <v>308</v>
      </c>
      <c r="G302" s="84" t="s">
        <v>8</v>
      </c>
      <c r="H302" s="84" t="s">
        <v>42</v>
      </c>
    </row>
    <row r="303" s="70" customFormat="1" customHeight="1" spans="1:8">
      <c r="A303" s="77">
        <f>MAX(A$2:A302)+1</f>
        <v>236</v>
      </c>
      <c r="B303" s="84" t="s">
        <v>723</v>
      </c>
      <c r="C303" s="84" t="s">
        <v>940</v>
      </c>
      <c r="D303" s="81" t="s">
        <v>41</v>
      </c>
      <c r="E303" s="84">
        <v>1</v>
      </c>
      <c r="F303" s="84">
        <v>300</v>
      </c>
      <c r="G303" s="84" t="s">
        <v>10</v>
      </c>
      <c r="H303" s="84" t="s">
        <v>56</v>
      </c>
    </row>
    <row r="304" s="70" customFormat="1" customHeight="1" spans="1:8">
      <c r="A304" s="77">
        <f>MAX(A$2:A303)+1</f>
        <v>237</v>
      </c>
      <c r="B304" s="84" t="s">
        <v>635</v>
      </c>
      <c r="C304" s="84" t="s">
        <v>941</v>
      </c>
      <c r="D304" s="81" t="s">
        <v>41</v>
      </c>
      <c r="E304" s="84">
        <v>1</v>
      </c>
      <c r="F304" s="84">
        <v>450</v>
      </c>
      <c r="G304" s="84" t="s">
        <v>10</v>
      </c>
      <c r="H304" s="84" t="s">
        <v>56</v>
      </c>
    </row>
    <row r="305" s="70" customFormat="1" customHeight="1" spans="1:8">
      <c r="A305" s="77">
        <f>MAX(A$2:A304)+1</f>
        <v>238</v>
      </c>
      <c r="B305" s="84" t="s">
        <v>635</v>
      </c>
      <c r="C305" s="84" t="s">
        <v>942</v>
      </c>
      <c r="D305" s="95" t="s">
        <v>41</v>
      </c>
      <c r="E305" s="95">
        <v>3</v>
      </c>
      <c r="F305" s="84">
        <v>1350</v>
      </c>
      <c r="G305" s="84" t="s">
        <v>10</v>
      </c>
      <c r="H305" s="84" t="s">
        <v>56</v>
      </c>
    </row>
    <row r="306" s="70" customFormat="1" customHeight="1" spans="1:8">
      <c r="A306" s="77"/>
      <c r="B306" s="84"/>
      <c r="C306" s="84" t="s">
        <v>943</v>
      </c>
      <c r="D306" s="96" t="s">
        <v>165</v>
      </c>
      <c r="E306" s="95"/>
      <c r="F306" s="84"/>
      <c r="G306" s="84"/>
      <c r="H306" s="84"/>
    </row>
    <row r="307" s="70" customFormat="1" customHeight="1" spans="1:8">
      <c r="A307" s="77"/>
      <c r="B307" s="84"/>
      <c r="C307" s="95" t="s">
        <v>944</v>
      </c>
      <c r="D307" s="95" t="s">
        <v>163</v>
      </c>
      <c r="E307" s="95"/>
      <c r="F307" s="84"/>
      <c r="G307" s="84"/>
      <c r="H307" s="84"/>
    </row>
    <row r="308" s="70" customFormat="1" customHeight="1" spans="1:8">
      <c r="A308" s="77">
        <f>MAX(A$2:A307)+1</f>
        <v>239</v>
      </c>
      <c r="B308" s="84" t="s">
        <v>723</v>
      </c>
      <c r="C308" s="95" t="s">
        <v>945</v>
      </c>
      <c r="D308" s="95" t="s">
        <v>41</v>
      </c>
      <c r="E308" s="95">
        <v>1</v>
      </c>
      <c r="F308" s="84">
        <v>265</v>
      </c>
      <c r="G308" s="84" t="s">
        <v>10</v>
      </c>
      <c r="H308" s="84" t="s">
        <v>56</v>
      </c>
    </row>
    <row r="309" s="70" customFormat="1" customHeight="1" spans="1:8">
      <c r="A309" s="77">
        <f>MAX(A$2:A308)+1</f>
        <v>240</v>
      </c>
      <c r="B309" s="84" t="s">
        <v>723</v>
      </c>
      <c r="C309" s="95" t="s">
        <v>946</v>
      </c>
      <c r="D309" s="95" t="s">
        <v>41</v>
      </c>
      <c r="E309" s="95">
        <v>1</v>
      </c>
      <c r="F309" s="84">
        <v>447</v>
      </c>
      <c r="G309" s="84" t="s">
        <v>7</v>
      </c>
      <c r="H309" s="84" t="s">
        <v>56</v>
      </c>
    </row>
    <row r="310" s="70" customFormat="1" customHeight="1" spans="1:8">
      <c r="A310" s="77">
        <f>MAX(A$2:A309)+1</f>
        <v>241</v>
      </c>
      <c r="B310" s="91" t="s">
        <v>635</v>
      </c>
      <c r="C310" s="91" t="s">
        <v>947</v>
      </c>
      <c r="D310" s="95" t="s">
        <v>41</v>
      </c>
      <c r="E310" s="91">
        <v>1</v>
      </c>
      <c r="F310" s="91">
        <v>262</v>
      </c>
      <c r="G310" s="91" t="s">
        <v>10</v>
      </c>
      <c r="H310" s="84" t="s">
        <v>56</v>
      </c>
    </row>
    <row r="311" s="70" customFormat="1" customHeight="1" spans="1:8">
      <c r="A311" s="77">
        <f>MAX(A$2:A310)+1</f>
        <v>242</v>
      </c>
      <c r="B311" s="91" t="s">
        <v>723</v>
      </c>
      <c r="C311" s="91" t="s">
        <v>948</v>
      </c>
      <c r="D311" s="95" t="s">
        <v>41</v>
      </c>
      <c r="E311" s="91">
        <v>2</v>
      </c>
      <c r="F311" s="77">
        <v>900</v>
      </c>
      <c r="G311" s="91" t="s">
        <v>10</v>
      </c>
      <c r="H311" s="84" t="s">
        <v>56</v>
      </c>
    </row>
    <row r="312" s="70" customFormat="1" customHeight="1" spans="1:8">
      <c r="A312" s="77"/>
      <c r="B312" s="91"/>
      <c r="C312" s="91" t="s">
        <v>949</v>
      </c>
      <c r="D312" s="95" t="s">
        <v>163</v>
      </c>
      <c r="E312" s="91"/>
      <c r="F312" s="77"/>
      <c r="G312" s="91"/>
      <c r="H312" s="84"/>
    </row>
    <row r="313" s="70" customFormat="1" customHeight="1" spans="1:8">
      <c r="A313" s="77">
        <f>MAX(A$2:A312)+1</f>
        <v>243</v>
      </c>
      <c r="B313" s="85" t="s">
        <v>635</v>
      </c>
      <c r="C313" s="85" t="s">
        <v>950</v>
      </c>
      <c r="D313" s="95" t="s">
        <v>41</v>
      </c>
      <c r="E313" s="91">
        <v>1</v>
      </c>
      <c r="F313" s="78">
        <v>303</v>
      </c>
      <c r="G313" s="84" t="s">
        <v>8</v>
      </c>
      <c r="H313" s="84" t="s">
        <v>42</v>
      </c>
    </row>
    <row r="314" s="70" customFormat="1" customHeight="1" spans="1:8">
      <c r="A314" s="77">
        <f>MAX(A$2:A313)+1</f>
        <v>244</v>
      </c>
      <c r="B314" s="85" t="s">
        <v>868</v>
      </c>
      <c r="C314" s="91" t="s">
        <v>951</v>
      </c>
      <c r="D314" s="95" t="s">
        <v>41</v>
      </c>
      <c r="E314" s="91">
        <v>1</v>
      </c>
      <c r="F314" s="78">
        <v>300</v>
      </c>
      <c r="G314" s="84" t="s">
        <v>8</v>
      </c>
      <c r="H314" s="84" t="s">
        <v>42</v>
      </c>
    </row>
    <row r="315" s="70" customFormat="1" customHeight="1" spans="1:8">
      <c r="A315" s="77">
        <f>MAX(A$2:A314)+1</f>
        <v>245</v>
      </c>
      <c r="B315" s="85" t="s">
        <v>635</v>
      </c>
      <c r="C315" s="85" t="s">
        <v>952</v>
      </c>
      <c r="D315" s="95" t="s">
        <v>41</v>
      </c>
      <c r="E315" s="91">
        <v>1</v>
      </c>
      <c r="F315" s="78">
        <v>263</v>
      </c>
      <c r="G315" s="84" t="s">
        <v>10</v>
      </c>
      <c r="H315" s="84" t="s">
        <v>56</v>
      </c>
    </row>
    <row r="316" s="70" customFormat="1" customHeight="1" spans="1:8">
      <c r="A316" s="77">
        <f>MAX(A$2:A315)+1</f>
        <v>246</v>
      </c>
      <c r="B316" s="85" t="s">
        <v>635</v>
      </c>
      <c r="C316" s="85" t="s">
        <v>953</v>
      </c>
      <c r="D316" s="95" t="s">
        <v>41</v>
      </c>
      <c r="E316" s="91">
        <v>1</v>
      </c>
      <c r="F316" s="78">
        <v>303</v>
      </c>
      <c r="G316" s="84" t="s">
        <v>8</v>
      </c>
      <c r="H316" s="84" t="s">
        <v>42</v>
      </c>
    </row>
    <row r="317" s="70" customFormat="1" customHeight="1" spans="1:8">
      <c r="A317" s="77">
        <f>MAX(A$2:A316)+1</f>
        <v>247</v>
      </c>
      <c r="B317" s="85" t="s">
        <v>723</v>
      </c>
      <c r="C317" s="85" t="s">
        <v>954</v>
      </c>
      <c r="D317" s="95" t="s">
        <v>41</v>
      </c>
      <c r="E317" s="91">
        <v>1</v>
      </c>
      <c r="F317" s="78">
        <v>306</v>
      </c>
      <c r="G317" s="84" t="s">
        <v>10</v>
      </c>
      <c r="H317" s="84" t="s">
        <v>56</v>
      </c>
    </row>
    <row r="318" s="70" customFormat="1" customHeight="1" spans="1:8">
      <c r="A318" s="77">
        <f>MAX(A$2:A317)+1</f>
        <v>248</v>
      </c>
      <c r="B318" s="85" t="s">
        <v>635</v>
      </c>
      <c r="C318" s="85" t="s">
        <v>955</v>
      </c>
      <c r="D318" s="95" t="s">
        <v>41</v>
      </c>
      <c r="E318" s="91">
        <v>1</v>
      </c>
      <c r="F318" s="78">
        <v>312</v>
      </c>
      <c r="G318" s="84" t="s">
        <v>10</v>
      </c>
      <c r="H318" s="84" t="s">
        <v>56</v>
      </c>
    </row>
    <row r="319" s="70" customFormat="1" customHeight="1" spans="1:8">
      <c r="A319" s="77">
        <f>MAX(A$2:A318)+1</f>
        <v>249</v>
      </c>
      <c r="B319" s="85" t="s">
        <v>823</v>
      </c>
      <c r="C319" s="85" t="s">
        <v>956</v>
      </c>
      <c r="D319" s="95" t="s">
        <v>41</v>
      </c>
      <c r="E319" s="91">
        <v>1</v>
      </c>
      <c r="F319" s="78">
        <v>300</v>
      </c>
      <c r="G319" s="84" t="s">
        <v>8</v>
      </c>
      <c r="H319" s="84" t="s">
        <v>56</v>
      </c>
    </row>
    <row r="320" s="70" customFormat="1" customHeight="1" spans="1:8">
      <c r="A320" s="77">
        <f>MAX(A$2:A319)+1</f>
        <v>250</v>
      </c>
      <c r="B320" s="85" t="s">
        <v>823</v>
      </c>
      <c r="C320" s="85" t="s">
        <v>957</v>
      </c>
      <c r="D320" s="95" t="s">
        <v>41</v>
      </c>
      <c r="E320" s="91">
        <v>1</v>
      </c>
      <c r="F320" s="78">
        <v>299</v>
      </c>
      <c r="G320" s="84" t="s">
        <v>10</v>
      </c>
      <c r="H320" s="84" t="s">
        <v>56</v>
      </c>
    </row>
    <row r="321" s="70" customFormat="1" customHeight="1" spans="1:8">
      <c r="A321" s="77">
        <f>MAX(A$2:A320)+1</f>
        <v>251</v>
      </c>
      <c r="B321" s="85" t="s">
        <v>823</v>
      </c>
      <c r="C321" s="85" t="s">
        <v>958</v>
      </c>
      <c r="D321" s="95" t="s">
        <v>41</v>
      </c>
      <c r="E321" s="91">
        <v>2</v>
      </c>
      <c r="F321" s="78">
        <v>900</v>
      </c>
      <c r="G321" s="84" t="s">
        <v>10</v>
      </c>
      <c r="H321" s="84" t="s">
        <v>56</v>
      </c>
    </row>
    <row r="322" s="70" customFormat="1" customHeight="1" spans="1:8">
      <c r="A322" s="77"/>
      <c r="B322" s="85"/>
      <c r="C322" s="85" t="s">
        <v>959</v>
      </c>
      <c r="D322" s="95" t="s">
        <v>163</v>
      </c>
      <c r="E322" s="91"/>
      <c r="F322" s="87"/>
      <c r="G322" s="84"/>
      <c r="H322" s="84"/>
    </row>
    <row r="323" s="70" customFormat="1" customHeight="1" spans="1:8">
      <c r="A323" s="77">
        <f>MAX(A$2:A322)+1</f>
        <v>252</v>
      </c>
      <c r="B323" s="91" t="s">
        <v>868</v>
      </c>
      <c r="C323" s="91" t="s">
        <v>960</v>
      </c>
      <c r="D323" s="95" t="s">
        <v>41</v>
      </c>
      <c r="E323" s="91">
        <v>1</v>
      </c>
      <c r="F323" s="97">
        <v>450</v>
      </c>
      <c r="G323" s="98" t="s">
        <v>10</v>
      </c>
      <c r="H323" s="84" t="s">
        <v>56</v>
      </c>
    </row>
    <row r="324" s="70" customFormat="1" customHeight="1" spans="1:8">
      <c r="A324" s="77">
        <f>MAX(A$2:A323)+1</f>
        <v>253</v>
      </c>
      <c r="B324" s="91" t="s">
        <v>823</v>
      </c>
      <c r="C324" s="91" t="s">
        <v>961</v>
      </c>
      <c r="D324" s="95" t="s">
        <v>41</v>
      </c>
      <c r="E324" s="91">
        <v>1</v>
      </c>
      <c r="F324" s="97">
        <v>430</v>
      </c>
      <c r="G324" s="98" t="s">
        <v>10</v>
      </c>
      <c r="H324" s="84" t="s">
        <v>56</v>
      </c>
    </row>
    <row r="325" s="70" customFormat="1" customHeight="1" spans="1:8">
      <c r="A325" s="77">
        <f>MAX(A$2:A324)+1</f>
        <v>254</v>
      </c>
      <c r="B325" s="91" t="s">
        <v>723</v>
      </c>
      <c r="C325" s="91" t="s">
        <v>962</v>
      </c>
      <c r="D325" s="95" t="s">
        <v>41</v>
      </c>
      <c r="E325" s="91">
        <v>1</v>
      </c>
      <c r="F325" s="97">
        <v>299</v>
      </c>
      <c r="G325" s="95" t="s">
        <v>10</v>
      </c>
      <c r="H325" s="84" t="s">
        <v>56</v>
      </c>
    </row>
    <row r="326" s="70" customFormat="1" customHeight="1" spans="1:8">
      <c r="A326" s="77">
        <f>MAX(A$2:A325)+1</f>
        <v>255</v>
      </c>
      <c r="B326" s="85" t="s">
        <v>635</v>
      </c>
      <c r="C326" s="85" t="s">
        <v>963</v>
      </c>
      <c r="D326" s="95" t="s">
        <v>41</v>
      </c>
      <c r="E326" s="91">
        <v>1</v>
      </c>
      <c r="F326" s="97">
        <v>450</v>
      </c>
      <c r="G326" s="85" t="s">
        <v>10</v>
      </c>
      <c r="H326" s="85" t="s">
        <v>56</v>
      </c>
    </row>
    <row r="327" s="70" customFormat="1" customHeight="1" spans="1:8">
      <c r="A327" s="77">
        <f>MAX(A$2:A326)+1</f>
        <v>256</v>
      </c>
      <c r="B327" s="85" t="s">
        <v>635</v>
      </c>
      <c r="C327" s="85" t="s">
        <v>964</v>
      </c>
      <c r="D327" s="95" t="s">
        <v>41</v>
      </c>
      <c r="E327" s="91">
        <v>1</v>
      </c>
      <c r="F327" s="97">
        <v>450</v>
      </c>
      <c r="G327" s="85" t="s">
        <v>10</v>
      </c>
      <c r="H327" s="85" t="s">
        <v>56</v>
      </c>
    </row>
    <row r="328" s="70" customFormat="1" customHeight="1" spans="1:8">
      <c r="A328" s="77">
        <f>MAX(A$2:A327)+1</f>
        <v>257</v>
      </c>
      <c r="B328" s="85" t="s">
        <v>823</v>
      </c>
      <c r="C328" s="85" t="s">
        <v>965</v>
      </c>
      <c r="D328" s="95" t="s">
        <v>41</v>
      </c>
      <c r="E328" s="91">
        <v>1</v>
      </c>
      <c r="F328" s="97">
        <v>450</v>
      </c>
      <c r="G328" s="85" t="s">
        <v>10</v>
      </c>
      <c r="H328" s="85" t="s">
        <v>56</v>
      </c>
    </row>
    <row r="329" s="70" customFormat="1" customHeight="1" spans="1:8">
      <c r="A329" s="77">
        <f>MAX(A$2:A328)+1</f>
        <v>258</v>
      </c>
      <c r="B329" s="85" t="s">
        <v>868</v>
      </c>
      <c r="C329" s="85" t="s">
        <v>966</v>
      </c>
      <c r="D329" s="95" t="s">
        <v>41</v>
      </c>
      <c r="E329" s="91">
        <v>1</v>
      </c>
      <c r="F329" s="97">
        <v>450</v>
      </c>
      <c r="G329" s="85" t="s">
        <v>10</v>
      </c>
      <c r="H329" s="85" t="s">
        <v>56</v>
      </c>
    </row>
    <row r="330" s="70" customFormat="1" customHeight="1" spans="1:8">
      <c r="A330" s="77">
        <f>MAX(A$2:A329)+1</f>
        <v>259</v>
      </c>
      <c r="B330" s="85" t="s">
        <v>868</v>
      </c>
      <c r="C330" s="85" t="s">
        <v>967</v>
      </c>
      <c r="D330" s="95" t="s">
        <v>41</v>
      </c>
      <c r="E330" s="91">
        <v>1</v>
      </c>
      <c r="F330" s="97">
        <v>450</v>
      </c>
      <c r="G330" s="85" t="s">
        <v>7</v>
      </c>
      <c r="H330" s="85" t="s">
        <v>42</v>
      </c>
    </row>
    <row r="331" s="70" customFormat="1" customHeight="1" spans="1:8">
      <c r="A331" s="77">
        <f>MAX(A$2:A330)+1</f>
        <v>260</v>
      </c>
      <c r="B331" s="85" t="s">
        <v>635</v>
      </c>
      <c r="C331" s="85" t="s">
        <v>968</v>
      </c>
      <c r="D331" s="95" t="s">
        <v>41</v>
      </c>
      <c r="E331" s="91">
        <v>1</v>
      </c>
      <c r="F331" s="97">
        <v>326</v>
      </c>
      <c r="G331" s="85" t="s">
        <v>10</v>
      </c>
      <c r="H331" s="85" t="s">
        <v>56</v>
      </c>
    </row>
    <row r="332" s="70" customFormat="1" customHeight="1" spans="1:8">
      <c r="A332" s="77">
        <f>MAX(A$2:A331)+1</f>
        <v>261</v>
      </c>
      <c r="B332" s="85" t="s">
        <v>723</v>
      </c>
      <c r="C332" s="85" t="s">
        <v>969</v>
      </c>
      <c r="D332" s="95" t="s">
        <v>41</v>
      </c>
      <c r="E332" s="91">
        <v>1</v>
      </c>
      <c r="F332" s="97">
        <v>363</v>
      </c>
      <c r="G332" s="85" t="s">
        <v>10</v>
      </c>
      <c r="H332" s="85" t="s">
        <v>56</v>
      </c>
    </row>
    <row r="333" s="70" customFormat="1" customHeight="1" spans="1:8">
      <c r="A333" s="77">
        <f>MAX(A$2:A332)+1</f>
        <v>262</v>
      </c>
      <c r="B333" s="85" t="s">
        <v>823</v>
      </c>
      <c r="C333" s="85" t="s">
        <v>970</v>
      </c>
      <c r="D333" s="95" t="s">
        <v>41</v>
      </c>
      <c r="E333" s="91">
        <v>1</v>
      </c>
      <c r="F333" s="91">
        <v>263</v>
      </c>
      <c r="G333" s="84" t="s">
        <v>8</v>
      </c>
      <c r="H333" s="85" t="s">
        <v>56</v>
      </c>
    </row>
    <row r="334" s="70" customFormat="1" customHeight="1" spans="1:8">
      <c r="A334" s="77">
        <f>MAX(A$2:A333)+1</f>
        <v>263</v>
      </c>
      <c r="B334" s="85" t="s">
        <v>823</v>
      </c>
      <c r="C334" s="85" t="s">
        <v>971</v>
      </c>
      <c r="D334" s="95" t="s">
        <v>41</v>
      </c>
      <c r="E334" s="91">
        <v>1</v>
      </c>
      <c r="F334" s="99">
        <v>274</v>
      </c>
      <c r="G334" s="85" t="s">
        <v>10</v>
      </c>
      <c r="H334" s="85" t="s">
        <v>56</v>
      </c>
    </row>
    <row r="335" s="70" customFormat="1" customHeight="1" spans="1:8">
      <c r="A335" s="77">
        <f>MAX(A$2:A334)+1</f>
        <v>264</v>
      </c>
      <c r="B335" s="77" t="s">
        <v>723</v>
      </c>
      <c r="C335" s="77" t="s">
        <v>972</v>
      </c>
      <c r="D335" s="77" t="s">
        <v>41</v>
      </c>
      <c r="E335" s="78">
        <v>1</v>
      </c>
      <c r="F335" s="77">
        <v>450</v>
      </c>
      <c r="G335" s="77" t="s">
        <v>10</v>
      </c>
      <c r="H335" s="79" t="s">
        <v>56</v>
      </c>
    </row>
    <row r="336" s="70" customFormat="1" customHeight="1" spans="1:8">
      <c r="A336" s="100"/>
      <c r="B336" s="77" t="s">
        <v>973</v>
      </c>
      <c r="C336" s="77"/>
      <c r="D336" s="77"/>
      <c r="E336" s="78">
        <f>SUM(E3:E335)</f>
        <v>333</v>
      </c>
      <c r="F336" s="77">
        <f>SUM(F3:F335)</f>
        <v>99387</v>
      </c>
      <c r="G336" s="100"/>
      <c r="H336" s="101"/>
    </row>
    <row r="337" s="70" customFormat="1" customHeight="1" spans="1:8">
      <c r="A337" s="102"/>
      <c r="B337" s="102"/>
      <c r="C337" s="102"/>
      <c r="D337" s="102"/>
      <c r="E337" s="102"/>
      <c r="F337" s="76"/>
      <c r="G337" s="102"/>
      <c r="H337" s="102"/>
    </row>
    <row r="338" s="70" customFormat="1" customHeight="1" spans="1:8">
      <c r="A338" s="102"/>
      <c r="B338" s="102"/>
      <c r="C338" s="102"/>
      <c r="D338" s="102"/>
      <c r="E338" s="102"/>
      <c r="F338" s="76"/>
      <c r="G338" s="102"/>
      <c r="H338" s="102"/>
    </row>
  </sheetData>
  <mergeCells count="302">
    <mergeCell ref="A1:H1"/>
    <mergeCell ref="A6:A7"/>
    <mergeCell ref="A9:A10"/>
    <mergeCell ref="A15:A16"/>
    <mergeCell ref="A19:A20"/>
    <mergeCell ref="A22:A23"/>
    <mergeCell ref="A25:A26"/>
    <mergeCell ref="A27:A28"/>
    <mergeCell ref="A30:A31"/>
    <mergeCell ref="A33:A34"/>
    <mergeCell ref="A35:A36"/>
    <mergeCell ref="A40:A41"/>
    <mergeCell ref="A44:A45"/>
    <mergeCell ref="A46:A47"/>
    <mergeCell ref="A62:A63"/>
    <mergeCell ref="A64:A65"/>
    <mergeCell ref="A66:A67"/>
    <mergeCell ref="A68:A69"/>
    <mergeCell ref="A80:A81"/>
    <mergeCell ref="A82:A83"/>
    <mergeCell ref="A89:A90"/>
    <mergeCell ref="A112:A113"/>
    <mergeCell ref="A116:A117"/>
    <mergeCell ref="A120:A121"/>
    <mergeCell ref="A130:A131"/>
    <mergeCell ref="A140:A141"/>
    <mergeCell ref="A143:A144"/>
    <mergeCell ref="A145:A146"/>
    <mergeCell ref="A147:A148"/>
    <mergeCell ref="A156:A158"/>
    <mergeCell ref="A160:A161"/>
    <mergeCell ref="A167:A168"/>
    <mergeCell ref="A173:A174"/>
    <mergeCell ref="A177:A178"/>
    <mergeCell ref="A184:A185"/>
    <mergeCell ref="A186:A188"/>
    <mergeCell ref="A189:A191"/>
    <mergeCell ref="A193:A194"/>
    <mergeCell ref="A195:A196"/>
    <mergeCell ref="A197:A198"/>
    <mergeCell ref="A204:A205"/>
    <mergeCell ref="A207:A208"/>
    <mergeCell ref="A209:A210"/>
    <mergeCell ref="A212:A213"/>
    <mergeCell ref="A233:A234"/>
    <mergeCell ref="A236:A237"/>
    <mergeCell ref="A241:A242"/>
    <mergeCell ref="A244:A245"/>
    <mergeCell ref="A246:A247"/>
    <mergeCell ref="A249:A250"/>
    <mergeCell ref="A254:A256"/>
    <mergeCell ref="A263:A264"/>
    <mergeCell ref="A266:A267"/>
    <mergeCell ref="A270:A271"/>
    <mergeCell ref="A276:A277"/>
    <mergeCell ref="A278:A279"/>
    <mergeCell ref="A285:A287"/>
    <mergeCell ref="A305:A307"/>
    <mergeCell ref="A311:A312"/>
    <mergeCell ref="A321:A322"/>
    <mergeCell ref="B6:B7"/>
    <mergeCell ref="B9:B10"/>
    <mergeCell ref="B15:B16"/>
    <mergeCell ref="B19:B20"/>
    <mergeCell ref="B22:B23"/>
    <mergeCell ref="B25:B26"/>
    <mergeCell ref="B27:B28"/>
    <mergeCell ref="B30:B31"/>
    <mergeCell ref="B33:B34"/>
    <mergeCell ref="B35:B36"/>
    <mergeCell ref="B40:B41"/>
    <mergeCell ref="B44:B45"/>
    <mergeCell ref="B46:B47"/>
    <mergeCell ref="B62:B63"/>
    <mergeCell ref="B64:B65"/>
    <mergeCell ref="B66:B67"/>
    <mergeCell ref="B68:B69"/>
    <mergeCell ref="B80:B81"/>
    <mergeCell ref="B82:B83"/>
    <mergeCell ref="B89:B90"/>
    <mergeCell ref="B112:B113"/>
    <mergeCell ref="B116:B117"/>
    <mergeCell ref="B120:B121"/>
    <mergeCell ref="B130:B131"/>
    <mergeCell ref="B140:B141"/>
    <mergeCell ref="B143:B144"/>
    <mergeCell ref="B145:B146"/>
    <mergeCell ref="B147:B148"/>
    <mergeCell ref="B156:B158"/>
    <mergeCell ref="B160:B161"/>
    <mergeCell ref="B167:B168"/>
    <mergeCell ref="B173:B174"/>
    <mergeCell ref="B177:B178"/>
    <mergeCell ref="B184:B185"/>
    <mergeCell ref="B186:B188"/>
    <mergeCell ref="B189:B191"/>
    <mergeCell ref="B193:B194"/>
    <mergeCell ref="B195:B196"/>
    <mergeCell ref="B197:B198"/>
    <mergeCell ref="B204:B205"/>
    <mergeCell ref="B207:B208"/>
    <mergeCell ref="B209:B210"/>
    <mergeCell ref="B212:B213"/>
    <mergeCell ref="B233:B234"/>
    <mergeCell ref="B236:B237"/>
    <mergeCell ref="B241:B242"/>
    <mergeCell ref="B244:B245"/>
    <mergeCell ref="B246:B247"/>
    <mergeCell ref="B249:B250"/>
    <mergeCell ref="B254:B256"/>
    <mergeCell ref="B263:B264"/>
    <mergeCell ref="B266:B267"/>
    <mergeCell ref="B270:B271"/>
    <mergeCell ref="B276:B277"/>
    <mergeCell ref="B278:B279"/>
    <mergeCell ref="B285:B287"/>
    <mergeCell ref="B305:B307"/>
    <mergeCell ref="B311:B312"/>
    <mergeCell ref="B321:B322"/>
    <mergeCell ref="E6:E7"/>
    <mergeCell ref="E9:E10"/>
    <mergeCell ref="E15:E16"/>
    <mergeCell ref="E19:E20"/>
    <mergeCell ref="E22:E23"/>
    <mergeCell ref="E25:E26"/>
    <mergeCell ref="E27:E28"/>
    <mergeCell ref="E30:E31"/>
    <mergeCell ref="E33:E34"/>
    <mergeCell ref="E35:E36"/>
    <mergeCell ref="E40:E41"/>
    <mergeCell ref="E44:E45"/>
    <mergeCell ref="E46:E47"/>
    <mergeCell ref="E62:E63"/>
    <mergeCell ref="E64:E65"/>
    <mergeCell ref="E66:E67"/>
    <mergeCell ref="E68:E69"/>
    <mergeCell ref="E80:E81"/>
    <mergeCell ref="E82:E83"/>
    <mergeCell ref="E89:E90"/>
    <mergeCell ref="E112:E113"/>
    <mergeCell ref="E116:E117"/>
    <mergeCell ref="E120:E121"/>
    <mergeCell ref="E130:E131"/>
    <mergeCell ref="E140:E141"/>
    <mergeCell ref="E143:E144"/>
    <mergeCell ref="E145:E146"/>
    <mergeCell ref="E147:E148"/>
    <mergeCell ref="E156:E158"/>
    <mergeCell ref="E160:E161"/>
    <mergeCell ref="E167:E168"/>
    <mergeCell ref="E173:E174"/>
    <mergeCell ref="E177:E178"/>
    <mergeCell ref="E184:E185"/>
    <mergeCell ref="E186:E188"/>
    <mergeCell ref="E189:E191"/>
    <mergeCell ref="E193:E194"/>
    <mergeCell ref="E195:E196"/>
    <mergeCell ref="E197:E198"/>
    <mergeCell ref="E204:E205"/>
    <mergeCell ref="E207:E208"/>
    <mergeCell ref="E209:E210"/>
    <mergeCell ref="E212:E213"/>
    <mergeCell ref="E233:E234"/>
    <mergeCell ref="E236:E237"/>
    <mergeCell ref="E241:E242"/>
    <mergeCell ref="E244:E245"/>
    <mergeCell ref="E246:E247"/>
    <mergeCell ref="E249:E250"/>
    <mergeCell ref="E254:E256"/>
    <mergeCell ref="E263:E264"/>
    <mergeCell ref="E266:E267"/>
    <mergeCell ref="E270:E271"/>
    <mergeCell ref="E276:E277"/>
    <mergeCell ref="E278:E279"/>
    <mergeCell ref="E285:E287"/>
    <mergeCell ref="E305:E307"/>
    <mergeCell ref="E311:E312"/>
    <mergeCell ref="E321:E322"/>
    <mergeCell ref="F6:F7"/>
    <mergeCell ref="F9:F10"/>
    <mergeCell ref="F15:F16"/>
    <mergeCell ref="F19:F20"/>
    <mergeCell ref="F22:F23"/>
    <mergeCell ref="F25:F26"/>
    <mergeCell ref="F27:F28"/>
    <mergeCell ref="F30:F31"/>
    <mergeCell ref="F33:F34"/>
    <mergeCell ref="F35:F36"/>
    <mergeCell ref="F40:F41"/>
    <mergeCell ref="F44:F45"/>
    <mergeCell ref="F46:F47"/>
    <mergeCell ref="F62:F63"/>
    <mergeCell ref="F64:F65"/>
    <mergeCell ref="F66:F67"/>
    <mergeCell ref="F68:F69"/>
    <mergeCell ref="F80:F81"/>
    <mergeCell ref="F82:F83"/>
    <mergeCell ref="F89:F90"/>
    <mergeCell ref="F112:F113"/>
    <mergeCell ref="F116:F117"/>
    <mergeCell ref="F120:F121"/>
    <mergeCell ref="F130:F131"/>
    <mergeCell ref="F140:F141"/>
    <mergeCell ref="F143:F144"/>
    <mergeCell ref="F145:F146"/>
    <mergeCell ref="F147:F148"/>
    <mergeCell ref="F156:F158"/>
    <mergeCell ref="F160:F161"/>
    <mergeCell ref="F167:F168"/>
    <mergeCell ref="F173:F174"/>
    <mergeCell ref="F177:F178"/>
    <mergeCell ref="F184:F185"/>
    <mergeCell ref="F186:F188"/>
    <mergeCell ref="F189:F191"/>
    <mergeCell ref="F193:F194"/>
    <mergeCell ref="F195:F196"/>
    <mergeCell ref="F197:F198"/>
    <mergeCell ref="F204:F205"/>
    <mergeCell ref="F207:F208"/>
    <mergeCell ref="F209:F210"/>
    <mergeCell ref="F212:F213"/>
    <mergeCell ref="F233:F234"/>
    <mergeCell ref="F236:F237"/>
    <mergeCell ref="F241:F242"/>
    <mergeCell ref="F244:F245"/>
    <mergeCell ref="F246:F247"/>
    <mergeCell ref="F249:F250"/>
    <mergeCell ref="F254:F256"/>
    <mergeCell ref="F263:F264"/>
    <mergeCell ref="F266:F267"/>
    <mergeCell ref="F270:F271"/>
    <mergeCell ref="F276:F277"/>
    <mergeCell ref="F278:F279"/>
    <mergeCell ref="F285:F287"/>
    <mergeCell ref="F305:F307"/>
    <mergeCell ref="F311:F312"/>
    <mergeCell ref="F321:F322"/>
    <mergeCell ref="G6:G7"/>
    <mergeCell ref="G82:G83"/>
    <mergeCell ref="G184:G185"/>
    <mergeCell ref="G189:G191"/>
    <mergeCell ref="G305:G307"/>
    <mergeCell ref="G311:G312"/>
    <mergeCell ref="G321:G322"/>
    <mergeCell ref="H6:H7"/>
    <mergeCell ref="H9:H10"/>
    <mergeCell ref="H15:H16"/>
    <mergeCell ref="H19:H20"/>
    <mergeCell ref="H22:H23"/>
    <mergeCell ref="H25:H26"/>
    <mergeCell ref="H27:H28"/>
    <mergeCell ref="H30:H31"/>
    <mergeCell ref="H33:H34"/>
    <mergeCell ref="H35:H36"/>
    <mergeCell ref="H40:H41"/>
    <mergeCell ref="H44:H45"/>
    <mergeCell ref="H46:H47"/>
    <mergeCell ref="H62:H63"/>
    <mergeCell ref="H64:H65"/>
    <mergeCell ref="H66:H67"/>
    <mergeCell ref="H68:H69"/>
    <mergeCell ref="H80:H81"/>
    <mergeCell ref="H82:H83"/>
    <mergeCell ref="H89:H90"/>
    <mergeCell ref="H112:H113"/>
    <mergeCell ref="H116:H117"/>
    <mergeCell ref="H120:H121"/>
    <mergeCell ref="H130:H131"/>
    <mergeCell ref="H140:H141"/>
    <mergeCell ref="H143:H144"/>
    <mergeCell ref="H145:H146"/>
    <mergeCell ref="H147:H148"/>
    <mergeCell ref="H156:H158"/>
    <mergeCell ref="H160:H161"/>
    <mergeCell ref="H167:H168"/>
    <mergeCell ref="H173:H174"/>
    <mergeCell ref="H177:H178"/>
    <mergeCell ref="H184:H185"/>
    <mergeCell ref="H186:H188"/>
    <mergeCell ref="H189:H191"/>
    <mergeCell ref="H193:H194"/>
    <mergeCell ref="H195:H196"/>
    <mergeCell ref="H197:H198"/>
    <mergeCell ref="H204:H205"/>
    <mergeCell ref="H207:H208"/>
    <mergeCell ref="H209:H210"/>
    <mergeCell ref="H233:H234"/>
    <mergeCell ref="H236:H237"/>
    <mergeCell ref="H241:H242"/>
    <mergeCell ref="H244:H245"/>
    <mergeCell ref="H246:H247"/>
    <mergeCell ref="H249:H250"/>
    <mergeCell ref="H254:H256"/>
    <mergeCell ref="H263:H264"/>
    <mergeCell ref="H266:H267"/>
    <mergeCell ref="H270:H271"/>
    <mergeCell ref="H276:H277"/>
    <mergeCell ref="H278:H279"/>
    <mergeCell ref="H285:H287"/>
    <mergeCell ref="H305:H307"/>
    <mergeCell ref="H311:H312"/>
    <mergeCell ref="H321:H322"/>
  </mergeCells>
  <printOptions horizontalCentered="1"/>
  <pageMargins left="0.554861111111111" right="0.554861111111111" top="0.393055555555556" bottom="0.354166666666667" header="0.5" footer="0.196527777777778"/>
  <pageSetup paperSize="9" orientation="landscape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B325"/>
  <sheetViews>
    <sheetView workbookViewId="0">
      <selection activeCell="J2" sqref="J$1:J$1048576"/>
    </sheetView>
  </sheetViews>
  <sheetFormatPr defaultColWidth="9" defaultRowHeight="18" customHeight="1"/>
  <cols>
    <col min="1" max="1" width="5.875" style="37" customWidth="1"/>
    <col min="2" max="3" width="10.25" style="37" customWidth="1"/>
    <col min="4" max="4" width="10" style="37" customWidth="1"/>
    <col min="5" max="5" width="8.625" style="37" customWidth="1"/>
    <col min="6" max="6" width="13.875" style="37" customWidth="1"/>
    <col min="7" max="7" width="11.625" style="37" customWidth="1"/>
    <col min="8" max="8" width="11.3833333333333" style="37" customWidth="1"/>
    <col min="9" max="9" width="9.625" style="41" customWidth="1"/>
    <col min="10" max="10" width="21.1" style="37" customWidth="1"/>
    <col min="11" max="16384" width="9" style="37"/>
  </cols>
  <sheetData>
    <row r="1" s="37" customFormat="1" ht="34" customHeight="1" spans="1:9">
      <c r="A1" s="42" t="s">
        <v>974</v>
      </c>
      <c r="B1" s="42"/>
      <c r="C1" s="42"/>
      <c r="D1" s="42"/>
      <c r="E1" s="42"/>
      <c r="F1" s="42"/>
      <c r="G1" s="42"/>
      <c r="H1" s="42"/>
      <c r="I1" s="56"/>
    </row>
    <row r="2" s="37" customFormat="1" customHeight="1" spans="1:9">
      <c r="A2" s="43" t="s">
        <v>2</v>
      </c>
      <c r="B2" s="43" t="s">
        <v>30</v>
      </c>
      <c r="C2" s="43" t="s">
        <v>33</v>
      </c>
      <c r="D2" s="43" t="s">
        <v>631</v>
      </c>
      <c r="E2" s="43" t="s">
        <v>34</v>
      </c>
      <c r="F2" s="44" t="s">
        <v>975</v>
      </c>
      <c r="G2" s="43" t="s">
        <v>976</v>
      </c>
      <c r="H2" s="43" t="s">
        <v>634</v>
      </c>
      <c r="I2" s="26" t="s">
        <v>36</v>
      </c>
    </row>
    <row r="3" s="37" customFormat="1" customHeight="1" spans="1:9">
      <c r="A3" s="45">
        <v>1</v>
      </c>
      <c r="B3" s="46" t="s">
        <v>977</v>
      </c>
      <c r="C3" s="46" t="s">
        <v>41</v>
      </c>
      <c r="D3" s="46" t="s">
        <v>978</v>
      </c>
      <c r="E3" s="46">
        <v>2</v>
      </c>
      <c r="F3" s="47">
        <v>592</v>
      </c>
      <c r="G3" s="46" t="s">
        <v>979</v>
      </c>
      <c r="H3" s="46"/>
      <c r="I3" s="10" t="s">
        <v>8</v>
      </c>
    </row>
    <row r="4" s="37" customFormat="1" customHeight="1" spans="1:9">
      <c r="A4" s="45"/>
      <c r="B4" s="46"/>
      <c r="C4" s="46" t="s">
        <v>45</v>
      </c>
      <c r="D4" s="46" t="s">
        <v>980</v>
      </c>
      <c r="E4" s="46"/>
      <c r="F4" s="47"/>
      <c r="G4" s="46"/>
      <c r="H4" s="46"/>
      <c r="I4" s="10" t="s">
        <v>8</v>
      </c>
    </row>
    <row r="5" s="37" customFormat="1" customHeight="1" spans="1:9">
      <c r="A5" s="45">
        <v>2</v>
      </c>
      <c r="B5" s="46" t="s">
        <v>977</v>
      </c>
      <c r="C5" s="46" t="s">
        <v>41</v>
      </c>
      <c r="D5" s="46" t="s">
        <v>981</v>
      </c>
      <c r="E5" s="46">
        <v>1</v>
      </c>
      <c r="F5" s="47">
        <v>301</v>
      </c>
      <c r="G5" s="47" t="s">
        <v>10</v>
      </c>
      <c r="H5" s="46" t="s">
        <v>982</v>
      </c>
      <c r="I5" s="10" t="s">
        <v>8</v>
      </c>
    </row>
    <row r="6" s="37" customFormat="1" customHeight="1" spans="1:9">
      <c r="A6" s="45">
        <v>3</v>
      </c>
      <c r="B6" s="46" t="s">
        <v>977</v>
      </c>
      <c r="C6" s="46" t="s">
        <v>41</v>
      </c>
      <c r="D6" s="46" t="s">
        <v>983</v>
      </c>
      <c r="E6" s="46">
        <v>2</v>
      </c>
      <c r="F6" s="47">
        <v>512</v>
      </c>
      <c r="G6" s="47" t="s">
        <v>979</v>
      </c>
      <c r="H6" s="46"/>
      <c r="I6" s="10" t="s">
        <v>8</v>
      </c>
    </row>
    <row r="7" s="37" customFormat="1" customHeight="1" spans="1:9">
      <c r="A7" s="45"/>
      <c r="B7" s="46"/>
      <c r="C7" s="46" t="s">
        <v>212</v>
      </c>
      <c r="D7" s="46" t="s">
        <v>984</v>
      </c>
      <c r="E7" s="48"/>
      <c r="F7" s="47"/>
      <c r="G7" s="47"/>
      <c r="H7" s="46"/>
      <c r="I7" s="10" t="s">
        <v>8</v>
      </c>
    </row>
    <row r="8" s="37" customFormat="1" customHeight="1" spans="1:9">
      <c r="A8" s="45">
        <v>4</v>
      </c>
      <c r="B8" s="46" t="s">
        <v>977</v>
      </c>
      <c r="C8" s="46" t="s">
        <v>41</v>
      </c>
      <c r="D8" s="46" t="s">
        <v>985</v>
      </c>
      <c r="E8" s="46">
        <v>2</v>
      </c>
      <c r="F8" s="47">
        <v>652</v>
      </c>
      <c r="G8" s="46" t="s">
        <v>979</v>
      </c>
      <c r="H8" s="46"/>
      <c r="I8" s="10" t="s">
        <v>8</v>
      </c>
    </row>
    <row r="9" s="37" customFormat="1" customHeight="1" spans="1:9">
      <c r="A9" s="45"/>
      <c r="B9" s="46"/>
      <c r="C9" s="46" t="s">
        <v>986</v>
      </c>
      <c r="D9" s="46" t="s">
        <v>987</v>
      </c>
      <c r="E9" s="46"/>
      <c r="F9" s="47"/>
      <c r="G9" s="46"/>
      <c r="H9" s="46"/>
      <c r="I9" s="10" t="s">
        <v>8</v>
      </c>
    </row>
    <row r="10" s="37" customFormat="1" customHeight="1" spans="1:9">
      <c r="A10" s="45">
        <v>5</v>
      </c>
      <c r="B10" s="46" t="s">
        <v>977</v>
      </c>
      <c r="C10" s="46" t="s">
        <v>41</v>
      </c>
      <c r="D10" s="46" t="s">
        <v>988</v>
      </c>
      <c r="E10" s="46">
        <v>3</v>
      </c>
      <c r="F10" s="47">
        <v>699</v>
      </c>
      <c r="G10" s="46" t="s">
        <v>979</v>
      </c>
      <c r="H10" s="46"/>
      <c r="I10" s="10" t="s">
        <v>8</v>
      </c>
    </row>
    <row r="11" s="37" customFormat="1" customHeight="1" spans="1:9">
      <c r="A11" s="45"/>
      <c r="B11" s="46"/>
      <c r="C11" s="46" t="s">
        <v>45</v>
      </c>
      <c r="D11" s="46" t="s">
        <v>989</v>
      </c>
      <c r="E11" s="46"/>
      <c r="F11" s="47"/>
      <c r="G11" s="47"/>
      <c r="H11" s="46"/>
      <c r="I11" s="10" t="s">
        <v>8</v>
      </c>
    </row>
    <row r="12" s="37" customFormat="1" customHeight="1" spans="1:9">
      <c r="A12" s="45"/>
      <c r="B12" s="46"/>
      <c r="C12" s="46" t="s">
        <v>106</v>
      </c>
      <c r="D12" s="46" t="s">
        <v>990</v>
      </c>
      <c r="E12" s="46"/>
      <c r="F12" s="47"/>
      <c r="G12" s="47"/>
      <c r="H12" s="46"/>
      <c r="I12" s="10" t="s">
        <v>8</v>
      </c>
    </row>
    <row r="13" s="37" customFormat="1" customHeight="1" spans="1:9">
      <c r="A13" s="45">
        <v>6</v>
      </c>
      <c r="B13" s="46" t="s">
        <v>977</v>
      </c>
      <c r="C13" s="46" t="s">
        <v>41</v>
      </c>
      <c r="D13" s="46" t="s">
        <v>991</v>
      </c>
      <c r="E13" s="46">
        <v>1</v>
      </c>
      <c r="F13" s="47">
        <v>307</v>
      </c>
      <c r="G13" s="46" t="s">
        <v>979</v>
      </c>
      <c r="H13" s="46"/>
      <c r="I13" s="10" t="s">
        <v>8</v>
      </c>
    </row>
    <row r="14" s="37" customFormat="1" customHeight="1" spans="1:9">
      <c r="A14" s="45">
        <v>7</v>
      </c>
      <c r="B14" s="46" t="s">
        <v>977</v>
      </c>
      <c r="C14" s="46" t="s">
        <v>41</v>
      </c>
      <c r="D14" s="46" t="s">
        <v>992</v>
      </c>
      <c r="E14" s="48">
        <v>1</v>
      </c>
      <c r="F14" s="47">
        <v>343</v>
      </c>
      <c r="G14" s="47" t="s">
        <v>10</v>
      </c>
      <c r="H14" s="46" t="s">
        <v>982</v>
      </c>
      <c r="I14" s="10" t="s">
        <v>8</v>
      </c>
    </row>
    <row r="15" s="38" customFormat="1" customHeight="1" spans="1:54">
      <c r="A15" s="45">
        <v>8</v>
      </c>
      <c r="B15" s="46" t="s">
        <v>977</v>
      </c>
      <c r="C15" s="46" t="s">
        <v>993</v>
      </c>
      <c r="D15" s="46" t="s">
        <v>994</v>
      </c>
      <c r="E15" s="46">
        <v>1</v>
      </c>
      <c r="F15" s="47">
        <v>450</v>
      </c>
      <c r="G15" s="47" t="s">
        <v>10</v>
      </c>
      <c r="H15" s="44" t="s">
        <v>995</v>
      </c>
      <c r="I15" s="10" t="s">
        <v>7</v>
      </c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</row>
    <row r="16" s="38" customFormat="1" customHeight="1" spans="1:54">
      <c r="A16" s="45">
        <v>9</v>
      </c>
      <c r="B16" s="46" t="s">
        <v>977</v>
      </c>
      <c r="C16" s="49" t="s">
        <v>41</v>
      </c>
      <c r="D16" s="50" t="s">
        <v>996</v>
      </c>
      <c r="E16" s="49">
        <v>2</v>
      </c>
      <c r="F16" s="47">
        <v>900</v>
      </c>
      <c r="G16" s="51" t="s">
        <v>979</v>
      </c>
      <c r="H16" s="44" t="s">
        <v>995</v>
      </c>
      <c r="I16" s="10" t="s">
        <v>7</v>
      </c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</row>
    <row r="17" s="38" customFormat="1" customHeight="1" spans="1:54">
      <c r="A17" s="52"/>
      <c r="B17" s="49"/>
      <c r="C17" s="49" t="s">
        <v>106</v>
      </c>
      <c r="D17" s="49" t="s">
        <v>997</v>
      </c>
      <c r="E17" s="49"/>
      <c r="F17" s="47"/>
      <c r="G17" s="51"/>
      <c r="H17" s="44" t="s">
        <v>995</v>
      </c>
      <c r="I17" s="10" t="s">
        <v>7</v>
      </c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</row>
    <row r="18" s="38" customFormat="1" customHeight="1" spans="1:54">
      <c r="A18" s="52">
        <v>10</v>
      </c>
      <c r="B18" s="46" t="s">
        <v>977</v>
      </c>
      <c r="C18" s="49" t="s">
        <v>993</v>
      </c>
      <c r="D18" s="49" t="s">
        <v>998</v>
      </c>
      <c r="E18" s="49">
        <v>1</v>
      </c>
      <c r="F18" s="47">
        <v>293</v>
      </c>
      <c r="G18" s="51" t="s">
        <v>10</v>
      </c>
      <c r="H18" s="49"/>
      <c r="I18" s="10" t="s">
        <v>8</v>
      </c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</row>
    <row r="19" s="37" customFormat="1" customHeight="1" spans="1:9">
      <c r="A19" s="52">
        <v>11</v>
      </c>
      <c r="B19" s="46" t="s">
        <v>977</v>
      </c>
      <c r="C19" s="46" t="s">
        <v>41</v>
      </c>
      <c r="D19" s="46" t="s">
        <v>999</v>
      </c>
      <c r="E19" s="46">
        <v>1</v>
      </c>
      <c r="F19" s="47">
        <v>309</v>
      </c>
      <c r="G19" s="46" t="s">
        <v>979</v>
      </c>
      <c r="H19" s="46"/>
      <c r="I19" s="10" t="s">
        <v>8</v>
      </c>
    </row>
    <row r="20" s="37" customFormat="1" customHeight="1" spans="1:9">
      <c r="A20" s="52">
        <v>12</v>
      </c>
      <c r="B20" s="46" t="s">
        <v>977</v>
      </c>
      <c r="C20" s="46" t="s">
        <v>41</v>
      </c>
      <c r="D20" s="46" t="s">
        <v>1000</v>
      </c>
      <c r="E20" s="46">
        <v>3</v>
      </c>
      <c r="F20" s="47">
        <v>723</v>
      </c>
      <c r="G20" s="47" t="s">
        <v>10</v>
      </c>
      <c r="H20" s="46"/>
      <c r="I20" s="10" t="s">
        <v>8</v>
      </c>
    </row>
    <row r="21" s="37" customFormat="1" customHeight="1" spans="1:9">
      <c r="A21" s="45"/>
      <c r="B21" s="46"/>
      <c r="C21" s="46" t="s">
        <v>45</v>
      </c>
      <c r="D21" s="46" t="s">
        <v>1001</v>
      </c>
      <c r="E21" s="46"/>
      <c r="F21" s="47"/>
      <c r="G21" s="47"/>
      <c r="H21" s="46"/>
      <c r="I21" s="10" t="s">
        <v>8</v>
      </c>
    </row>
    <row r="22" s="37" customFormat="1" customHeight="1" spans="1:9">
      <c r="A22" s="45"/>
      <c r="B22" s="46"/>
      <c r="C22" s="46" t="s">
        <v>124</v>
      </c>
      <c r="D22" s="46" t="s">
        <v>1002</v>
      </c>
      <c r="E22" s="46"/>
      <c r="F22" s="47"/>
      <c r="G22" s="47"/>
      <c r="H22" s="46"/>
      <c r="I22" s="10" t="s">
        <v>8</v>
      </c>
    </row>
    <row r="23" s="37" customFormat="1" customHeight="1" spans="1:9">
      <c r="A23" s="45">
        <v>13</v>
      </c>
      <c r="B23" s="46" t="s">
        <v>977</v>
      </c>
      <c r="C23" s="46" t="s">
        <v>41</v>
      </c>
      <c r="D23" s="46" t="s">
        <v>1003</v>
      </c>
      <c r="E23" s="46">
        <v>1</v>
      </c>
      <c r="F23" s="47">
        <v>310</v>
      </c>
      <c r="G23" s="47" t="s">
        <v>1004</v>
      </c>
      <c r="H23" s="46"/>
      <c r="I23" s="10" t="s">
        <v>8</v>
      </c>
    </row>
    <row r="24" s="37" customFormat="1" customHeight="1" spans="1:9">
      <c r="A24" s="45">
        <v>14</v>
      </c>
      <c r="B24" s="46" t="s">
        <v>977</v>
      </c>
      <c r="C24" s="46" t="s">
        <v>993</v>
      </c>
      <c r="D24" s="46" t="s">
        <v>1005</v>
      </c>
      <c r="E24" s="46">
        <v>1</v>
      </c>
      <c r="F24" s="47">
        <v>345</v>
      </c>
      <c r="G24" s="47" t="s">
        <v>10</v>
      </c>
      <c r="H24" s="46" t="s">
        <v>982</v>
      </c>
      <c r="I24" s="10" t="s">
        <v>8</v>
      </c>
    </row>
    <row r="25" s="37" customFormat="1" customHeight="1" spans="1:9">
      <c r="A25" s="45">
        <v>15</v>
      </c>
      <c r="B25" s="46" t="s">
        <v>977</v>
      </c>
      <c r="C25" s="46" t="s">
        <v>993</v>
      </c>
      <c r="D25" s="46" t="s">
        <v>1006</v>
      </c>
      <c r="E25" s="46">
        <v>1</v>
      </c>
      <c r="F25" s="47">
        <v>298</v>
      </c>
      <c r="G25" s="47" t="s">
        <v>10</v>
      </c>
      <c r="H25" s="46" t="s">
        <v>982</v>
      </c>
      <c r="I25" s="10" t="s">
        <v>8</v>
      </c>
    </row>
    <row r="26" s="37" customFormat="1" customHeight="1" spans="1:9">
      <c r="A26" s="45">
        <v>16</v>
      </c>
      <c r="B26" s="46" t="s">
        <v>977</v>
      </c>
      <c r="C26" s="46" t="s">
        <v>41</v>
      </c>
      <c r="D26" s="46" t="s">
        <v>1007</v>
      </c>
      <c r="E26" s="46">
        <v>1</v>
      </c>
      <c r="F26" s="47">
        <v>371</v>
      </c>
      <c r="G26" s="47" t="s">
        <v>1004</v>
      </c>
      <c r="H26" s="46" t="s">
        <v>982</v>
      </c>
      <c r="I26" s="10" t="s">
        <v>8</v>
      </c>
    </row>
    <row r="27" s="37" customFormat="1" customHeight="1" spans="1:9">
      <c r="A27" s="45">
        <v>17</v>
      </c>
      <c r="B27" s="46" t="s">
        <v>977</v>
      </c>
      <c r="C27" s="46" t="s">
        <v>993</v>
      </c>
      <c r="D27" s="46" t="s">
        <v>1008</v>
      </c>
      <c r="E27" s="46">
        <v>1</v>
      </c>
      <c r="F27" s="47">
        <v>308</v>
      </c>
      <c r="G27" s="47" t="s">
        <v>1004</v>
      </c>
      <c r="H27" s="46" t="s">
        <v>982</v>
      </c>
      <c r="I27" s="10" t="s">
        <v>8</v>
      </c>
    </row>
    <row r="28" s="37" customFormat="1" customHeight="1" spans="1:9">
      <c r="A28" s="45">
        <v>18</v>
      </c>
      <c r="B28" s="46" t="s">
        <v>977</v>
      </c>
      <c r="C28" s="46" t="s">
        <v>41</v>
      </c>
      <c r="D28" s="46" t="s">
        <v>1009</v>
      </c>
      <c r="E28" s="46">
        <v>1</v>
      </c>
      <c r="F28" s="47">
        <v>341</v>
      </c>
      <c r="G28" s="47" t="s">
        <v>1004</v>
      </c>
      <c r="H28" s="46"/>
      <c r="I28" s="10" t="s">
        <v>8</v>
      </c>
    </row>
    <row r="29" s="37" customFormat="1" customHeight="1" spans="1:9">
      <c r="A29" s="45">
        <v>19</v>
      </c>
      <c r="B29" s="46" t="s">
        <v>977</v>
      </c>
      <c r="C29" s="46" t="s">
        <v>993</v>
      </c>
      <c r="D29" s="46" t="s">
        <v>1010</v>
      </c>
      <c r="E29" s="46">
        <v>1</v>
      </c>
      <c r="F29" s="47">
        <v>309</v>
      </c>
      <c r="G29" s="47" t="s">
        <v>10</v>
      </c>
      <c r="H29" s="46" t="s">
        <v>1011</v>
      </c>
      <c r="I29" s="10" t="s">
        <v>8</v>
      </c>
    </row>
    <row r="30" s="37" customFormat="1" customHeight="1" spans="1:9">
      <c r="A30" s="45">
        <v>20</v>
      </c>
      <c r="B30" s="46" t="s">
        <v>977</v>
      </c>
      <c r="C30" s="46" t="s">
        <v>41</v>
      </c>
      <c r="D30" s="46" t="s">
        <v>1012</v>
      </c>
      <c r="E30" s="46">
        <v>2</v>
      </c>
      <c r="F30" s="47">
        <v>476</v>
      </c>
      <c r="G30" s="47" t="s">
        <v>1004</v>
      </c>
      <c r="H30" s="46"/>
      <c r="I30" s="10" t="s">
        <v>8</v>
      </c>
    </row>
    <row r="31" s="37" customFormat="1" customHeight="1" spans="1:9">
      <c r="A31" s="45"/>
      <c r="B31" s="46"/>
      <c r="C31" s="46" t="s">
        <v>45</v>
      </c>
      <c r="D31" s="46" t="s">
        <v>1013</v>
      </c>
      <c r="E31" s="46"/>
      <c r="F31" s="47"/>
      <c r="G31" s="47"/>
      <c r="H31" s="46"/>
      <c r="I31" s="10" t="s">
        <v>8</v>
      </c>
    </row>
    <row r="32" s="37" customFormat="1" customHeight="1" spans="1:9">
      <c r="A32" s="45">
        <v>21</v>
      </c>
      <c r="B32" s="46" t="s">
        <v>977</v>
      </c>
      <c r="C32" s="46" t="s">
        <v>41</v>
      </c>
      <c r="D32" s="46" t="s">
        <v>1014</v>
      </c>
      <c r="E32" s="46">
        <v>3</v>
      </c>
      <c r="F32" s="47">
        <v>699</v>
      </c>
      <c r="G32" s="47" t="s">
        <v>1004</v>
      </c>
      <c r="H32" s="46"/>
      <c r="I32" s="10" t="s">
        <v>8</v>
      </c>
    </row>
    <row r="33" s="37" customFormat="1" customHeight="1" spans="1:9">
      <c r="A33" s="45"/>
      <c r="B33" s="46"/>
      <c r="C33" s="46" t="s">
        <v>45</v>
      </c>
      <c r="D33" s="46" t="s">
        <v>1015</v>
      </c>
      <c r="E33" s="46"/>
      <c r="F33" s="47"/>
      <c r="G33" s="47"/>
      <c r="H33" s="46"/>
      <c r="I33" s="10" t="s">
        <v>8</v>
      </c>
    </row>
    <row r="34" s="37" customFormat="1" customHeight="1" spans="1:9">
      <c r="A34" s="45"/>
      <c r="B34" s="46"/>
      <c r="C34" s="46" t="s">
        <v>124</v>
      </c>
      <c r="D34" s="46" t="s">
        <v>1016</v>
      </c>
      <c r="E34" s="46"/>
      <c r="F34" s="47"/>
      <c r="G34" s="47"/>
      <c r="H34" s="46"/>
      <c r="I34" s="10" t="s">
        <v>8</v>
      </c>
    </row>
    <row r="35" s="37" customFormat="1" customHeight="1" spans="1:9">
      <c r="A35" s="45">
        <v>22</v>
      </c>
      <c r="B35" s="46" t="s">
        <v>977</v>
      </c>
      <c r="C35" s="46" t="s">
        <v>41</v>
      </c>
      <c r="D35" s="46" t="s">
        <v>1017</v>
      </c>
      <c r="E35" s="46">
        <v>1</v>
      </c>
      <c r="F35" s="47">
        <v>299</v>
      </c>
      <c r="G35" s="47" t="s">
        <v>1004</v>
      </c>
      <c r="H35" s="46"/>
      <c r="I35" s="10" t="s">
        <v>8</v>
      </c>
    </row>
    <row r="36" s="37" customFormat="1" customHeight="1" spans="1:9">
      <c r="A36" s="45">
        <v>23</v>
      </c>
      <c r="B36" s="46" t="s">
        <v>977</v>
      </c>
      <c r="C36" s="48" t="s">
        <v>41</v>
      </c>
      <c r="D36" s="48" t="s">
        <v>1018</v>
      </c>
      <c r="E36" s="46">
        <v>1</v>
      </c>
      <c r="F36" s="47">
        <v>308</v>
      </c>
      <c r="G36" s="48" t="s">
        <v>979</v>
      </c>
      <c r="H36" s="48" t="s">
        <v>982</v>
      </c>
      <c r="I36" s="10" t="s">
        <v>8</v>
      </c>
    </row>
    <row r="37" s="37" customFormat="1" customHeight="1" spans="1:9">
      <c r="A37" s="45">
        <v>24</v>
      </c>
      <c r="B37" s="46" t="s">
        <v>977</v>
      </c>
      <c r="C37" s="48" t="s">
        <v>993</v>
      </c>
      <c r="D37" s="53" t="s">
        <v>1019</v>
      </c>
      <c r="E37" s="46">
        <v>1</v>
      </c>
      <c r="F37" s="47">
        <v>296</v>
      </c>
      <c r="G37" s="48" t="s">
        <v>10</v>
      </c>
      <c r="H37" s="48" t="s">
        <v>982</v>
      </c>
      <c r="I37" s="10" t="s">
        <v>8</v>
      </c>
    </row>
    <row r="38" s="37" customFormat="1" customHeight="1" spans="1:9">
      <c r="A38" s="45">
        <v>25</v>
      </c>
      <c r="B38" s="46" t="s">
        <v>977</v>
      </c>
      <c r="C38" s="48" t="s">
        <v>993</v>
      </c>
      <c r="D38" s="53" t="s">
        <v>1020</v>
      </c>
      <c r="E38" s="46">
        <v>1</v>
      </c>
      <c r="F38" s="47">
        <v>305</v>
      </c>
      <c r="G38" s="47" t="s">
        <v>10</v>
      </c>
      <c r="H38" s="48" t="s">
        <v>982</v>
      </c>
      <c r="I38" s="10" t="s">
        <v>10</v>
      </c>
    </row>
    <row r="39" s="37" customFormat="1" customHeight="1" spans="1:9">
      <c r="A39" s="45">
        <v>26</v>
      </c>
      <c r="B39" s="46" t="s">
        <v>977</v>
      </c>
      <c r="C39" s="48" t="s">
        <v>41</v>
      </c>
      <c r="D39" s="53" t="s">
        <v>1021</v>
      </c>
      <c r="E39" s="46">
        <v>1</v>
      </c>
      <c r="F39" s="47">
        <v>304</v>
      </c>
      <c r="G39" s="48" t="s">
        <v>10</v>
      </c>
      <c r="H39" s="48"/>
      <c r="I39" s="10" t="s">
        <v>8</v>
      </c>
    </row>
    <row r="40" s="37" customFormat="1" customHeight="1" spans="1:9">
      <c r="A40" s="45">
        <v>27</v>
      </c>
      <c r="B40" s="46" t="s">
        <v>977</v>
      </c>
      <c r="C40" s="48" t="s">
        <v>993</v>
      </c>
      <c r="D40" s="53" t="s">
        <v>1022</v>
      </c>
      <c r="E40" s="46">
        <v>1</v>
      </c>
      <c r="F40" s="47">
        <v>303</v>
      </c>
      <c r="G40" s="47" t="s">
        <v>10</v>
      </c>
      <c r="H40" s="54" t="s">
        <v>982</v>
      </c>
      <c r="I40" s="10" t="s">
        <v>10</v>
      </c>
    </row>
    <row r="41" s="37" customFormat="1" customHeight="1" spans="1:9">
      <c r="A41" s="45">
        <v>28</v>
      </c>
      <c r="B41" s="46" t="s">
        <v>977</v>
      </c>
      <c r="C41" s="48" t="s">
        <v>993</v>
      </c>
      <c r="D41" s="53" t="s">
        <v>1023</v>
      </c>
      <c r="E41" s="46">
        <v>1</v>
      </c>
      <c r="F41" s="47">
        <v>294</v>
      </c>
      <c r="G41" s="47" t="s">
        <v>10</v>
      </c>
      <c r="H41" s="54" t="s">
        <v>982</v>
      </c>
      <c r="I41" s="10" t="s">
        <v>10</v>
      </c>
    </row>
    <row r="42" s="39" customFormat="1" customHeight="1" spans="1:9">
      <c r="A42" s="45">
        <v>29</v>
      </c>
      <c r="B42" s="46" t="s">
        <v>977</v>
      </c>
      <c r="C42" s="48" t="s">
        <v>41</v>
      </c>
      <c r="D42" s="46" t="s">
        <v>1024</v>
      </c>
      <c r="E42" s="46">
        <v>1</v>
      </c>
      <c r="F42" s="47">
        <v>301</v>
      </c>
      <c r="G42" s="47" t="s">
        <v>10</v>
      </c>
      <c r="H42" s="54"/>
      <c r="I42" s="10" t="s">
        <v>10</v>
      </c>
    </row>
    <row r="43" s="40" customFormat="1" customHeight="1" spans="1:9">
      <c r="A43" s="45">
        <v>30</v>
      </c>
      <c r="B43" s="46" t="s">
        <v>977</v>
      </c>
      <c r="C43" s="48" t="s">
        <v>41</v>
      </c>
      <c r="D43" s="46" t="s">
        <v>1025</v>
      </c>
      <c r="E43" s="47">
        <v>2</v>
      </c>
      <c r="F43" s="47">
        <v>598</v>
      </c>
      <c r="G43" s="46" t="s">
        <v>979</v>
      </c>
      <c r="H43" s="46"/>
      <c r="I43" s="10" t="s">
        <v>8</v>
      </c>
    </row>
    <row r="44" s="40" customFormat="1" customHeight="1" spans="1:9">
      <c r="A44" s="45"/>
      <c r="B44" s="54"/>
      <c r="C44" s="48" t="s">
        <v>124</v>
      </c>
      <c r="D44" s="46" t="s">
        <v>1026</v>
      </c>
      <c r="E44" s="47"/>
      <c r="F44" s="47"/>
      <c r="G44" s="46"/>
      <c r="H44" s="46"/>
      <c r="I44" s="10" t="s">
        <v>8</v>
      </c>
    </row>
    <row r="45" s="40" customFormat="1" customHeight="1" spans="1:9">
      <c r="A45" s="45">
        <v>31</v>
      </c>
      <c r="B45" s="46" t="s">
        <v>977</v>
      </c>
      <c r="C45" s="48" t="s">
        <v>41</v>
      </c>
      <c r="D45" s="46" t="s">
        <v>1027</v>
      </c>
      <c r="E45" s="47">
        <v>1</v>
      </c>
      <c r="F45" s="47">
        <v>313</v>
      </c>
      <c r="G45" s="46" t="s">
        <v>10</v>
      </c>
      <c r="H45" s="46"/>
      <c r="I45" s="10" t="s">
        <v>8</v>
      </c>
    </row>
    <row r="46" s="40" customFormat="1" customHeight="1" spans="1:9">
      <c r="A46" s="45">
        <v>32</v>
      </c>
      <c r="B46" s="46" t="s">
        <v>977</v>
      </c>
      <c r="C46" s="48" t="s">
        <v>41</v>
      </c>
      <c r="D46" s="46" t="s">
        <v>1028</v>
      </c>
      <c r="E46" s="47">
        <v>1</v>
      </c>
      <c r="F46" s="47">
        <v>314</v>
      </c>
      <c r="G46" s="46" t="s">
        <v>979</v>
      </c>
      <c r="H46" s="46" t="s">
        <v>982</v>
      </c>
      <c r="I46" s="10" t="s">
        <v>8</v>
      </c>
    </row>
    <row r="47" s="40" customFormat="1" customHeight="1" spans="1:9">
      <c r="A47" s="45">
        <v>33</v>
      </c>
      <c r="B47" s="46" t="s">
        <v>977</v>
      </c>
      <c r="C47" s="48" t="s">
        <v>41</v>
      </c>
      <c r="D47" s="46" t="s">
        <v>1029</v>
      </c>
      <c r="E47" s="47">
        <v>1</v>
      </c>
      <c r="F47" s="47">
        <v>332</v>
      </c>
      <c r="G47" s="46" t="s">
        <v>10</v>
      </c>
      <c r="H47" s="46" t="s">
        <v>982</v>
      </c>
      <c r="I47" s="10" t="s">
        <v>10</v>
      </c>
    </row>
    <row r="48" s="40" customFormat="1" customHeight="1" spans="1:9">
      <c r="A48" s="45">
        <v>34</v>
      </c>
      <c r="B48" s="46" t="s">
        <v>977</v>
      </c>
      <c r="C48" s="48" t="s">
        <v>993</v>
      </c>
      <c r="D48" s="46" t="s">
        <v>1030</v>
      </c>
      <c r="E48" s="47">
        <v>1</v>
      </c>
      <c r="F48" s="47">
        <v>299</v>
      </c>
      <c r="G48" s="46" t="s">
        <v>10</v>
      </c>
      <c r="H48" s="46" t="s">
        <v>982</v>
      </c>
      <c r="I48" s="10" t="s">
        <v>10</v>
      </c>
    </row>
    <row r="49" s="40" customFormat="1" customHeight="1" spans="1:9">
      <c r="A49" s="45">
        <v>35</v>
      </c>
      <c r="B49" s="46" t="s">
        <v>977</v>
      </c>
      <c r="C49" s="48" t="s">
        <v>41</v>
      </c>
      <c r="D49" s="46" t="s">
        <v>1031</v>
      </c>
      <c r="E49" s="47">
        <v>1</v>
      </c>
      <c r="F49" s="47">
        <v>302</v>
      </c>
      <c r="G49" s="46" t="s">
        <v>10</v>
      </c>
      <c r="H49" s="46"/>
      <c r="I49" s="10" t="s">
        <v>10</v>
      </c>
    </row>
    <row r="50" s="40" customFormat="1" customHeight="1" spans="1:9">
      <c r="A50" s="45">
        <v>36</v>
      </c>
      <c r="B50" s="54" t="s">
        <v>977</v>
      </c>
      <c r="C50" s="48" t="s">
        <v>41</v>
      </c>
      <c r="D50" s="46" t="s">
        <v>1032</v>
      </c>
      <c r="E50" s="47">
        <v>1</v>
      </c>
      <c r="F50" s="47">
        <v>297</v>
      </c>
      <c r="G50" s="46" t="s">
        <v>10</v>
      </c>
      <c r="H50" s="46"/>
      <c r="I50" s="10" t="s">
        <v>10</v>
      </c>
    </row>
    <row r="51" s="40" customFormat="1" customHeight="1" spans="1:9">
      <c r="A51" s="45">
        <v>37</v>
      </c>
      <c r="B51" s="54" t="s">
        <v>977</v>
      </c>
      <c r="C51" s="48" t="s">
        <v>41</v>
      </c>
      <c r="D51" s="46" t="s">
        <v>1033</v>
      </c>
      <c r="E51" s="47">
        <v>3</v>
      </c>
      <c r="F51" s="47">
        <v>879</v>
      </c>
      <c r="G51" s="46" t="s">
        <v>10</v>
      </c>
      <c r="H51" s="46"/>
      <c r="I51" s="10" t="s">
        <v>10</v>
      </c>
    </row>
    <row r="52" s="40" customFormat="1" customHeight="1" spans="1:9">
      <c r="A52" s="45"/>
      <c r="B52" s="54"/>
      <c r="C52" s="48" t="s">
        <v>1034</v>
      </c>
      <c r="D52" s="46" t="s">
        <v>1035</v>
      </c>
      <c r="E52" s="47">
        <v>0</v>
      </c>
      <c r="F52" s="47"/>
      <c r="G52" s="46"/>
      <c r="H52" s="46"/>
      <c r="I52" s="10" t="s">
        <v>10</v>
      </c>
    </row>
    <row r="53" s="40" customFormat="1" customHeight="1" spans="1:9">
      <c r="A53" s="45"/>
      <c r="B53" s="54"/>
      <c r="C53" s="48" t="s">
        <v>1036</v>
      </c>
      <c r="D53" s="46" t="s">
        <v>1037</v>
      </c>
      <c r="E53" s="47">
        <v>0</v>
      </c>
      <c r="F53" s="47"/>
      <c r="G53" s="46"/>
      <c r="H53" s="46"/>
      <c r="I53" s="10" t="s">
        <v>10</v>
      </c>
    </row>
    <row r="54" s="40" customFormat="1" customHeight="1" spans="1:9">
      <c r="A54" s="45">
        <v>38</v>
      </c>
      <c r="B54" s="54" t="s">
        <v>977</v>
      </c>
      <c r="C54" s="48" t="s">
        <v>993</v>
      </c>
      <c r="D54" s="46" t="s">
        <v>1038</v>
      </c>
      <c r="E54" s="47">
        <v>1</v>
      </c>
      <c r="F54" s="47">
        <v>295</v>
      </c>
      <c r="G54" s="46" t="s">
        <v>10</v>
      </c>
      <c r="H54" s="46" t="s">
        <v>1011</v>
      </c>
      <c r="I54" s="10" t="s">
        <v>10</v>
      </c>
    </row>
    <row r="55" s="40" customFormat="1" customHeight="1" spans="1:9">
      <c r="A55" s="45">
        <v>39</v>
      </c>
      <c r="B55" s="54" t="s">
        <v>977</v>
      </c>
      <c r="C55" s="48" t="s">
        <v>41</v>
      </c>
      <c r="D55" s="46" t="s">
        <v>1039</v>
      </c>
      <c r="E55" s="47">
        <v>1</v>
      </c>
      <c r="F55" s="47">
        <v>298</v>
      </c>
      <c r="G55" s="46" t="s">
        <v>10</v>
      </c>
      <c r="H55" s="46"/>
      <c r="I55" s="10" t="s">
        <v>10</v>
      </c>
    </row>
    <row r="56" s="40" customFormat="1" customHeight="1" spans="1:9">
      <c r="A56" s="45">
        <v>40</v>
      </c>
      <c r="B56" s="54" t="s">
        <v>977</v>
      </c>
      <c r="C56" s="48" t="s">
        <v>41</v>
      </c>
      <c r="D56" s="46" t="s">
        <v>1040</v>
      </c>
      <c r="E56" s="47">
        <v>2</v>
      </c>
      <c r="F56" s="47">
        <v>598</v>
      </c>
      <c r="G56" s="46" t="s">
        <v>979</v>
      </c>
      <c r="H56" s="46"/>
      <c r="I56" s="10" t="s">
        <v>8</v>
      </c>
    </row>
    <row r="57" s="40" customFormat="1" customHeight="1" spans="1:9">
      <c r="A57" s="45"/>
      <c r="B57" s="54"/>
      <c r="C57" s="48" t="s">
        <v>45</v>
      </c>
      <c r="D57" s="46" t="s">
        <v>1041</v>
      </c>
      <c r="E57" s="47"/>
      <c r="F57" s="47"/>
      <c r="G57" s="46"/>
      <c r="H57" s="46"/>
      <c r="I57" s="10" t="s">
        <v>8</v>
      </c>
    </row>
    <row r="58" s="40" customFormat="1" customHeight="1" spans="1:9">
      <c r="A58" s="45">
        <v>41</v>
      </c>
      <c r="B58" s="54" t="s">
        <v>977</v>
      </c>
      <c r="C58" s="48" t="s">
        <v>41</v>
      </c>
      <c r="D58" s="46" t="s">
        <v>1042</v>
      </c>
      <c r="E58" s="47">
        <v>1</v>
      </c>
      <c r="F58" s="47">
        <v>342</v>
      </c>
      <c r="G58" s="46" t="s">
        <v>10</v>
      </c>
      <c r="H58" s="46"/>
      <c r="I58" s="10" t="s">
        <v>10</v>
      </c>
    </row>
    <row r="59" s="40" customFormat="1" customHeight="1" spans="1:9">
      <c r="A59" s="45">
        <v>42</v>
      </c>
      <c r="B59" s="54" t="s">
        <v>977</v>
      </c>
      <c r="C59" s="48" t="s">
        <v>993</v>
      </c>
      <c r="D59" s="55" t="s">
        <v>1043</v>
      </c>
      <c r="E59" s="47">
        <v>1</v>
      </c>
      <c r="F59" s="47">
        <v>450</v>
      </c>
      <c r="G59" s="46" t="s">
        <v>10</v>
      </c>
      <c r="H59" s="46"/>
      <c r="I59" s="10" t="s">
        <v>10</v>
      </c>
    </row>
    <row r="60" s="40" customFormat="1" customHeight="1" spans="1:9">
      <c r="A60" s="45">
        <v>43</v>
      </c>
      <c r="B60" s="54" t="s">
        <v>977</v>
      </c>
      <c r="C60" s="48" t="s">
        <v>41</v>
      </c>
      <c r="D60" s="55" t="s">
        <v>1044</v>
      </c>
      <c r="E60" s="47">
        <v>1</v>
      </c>
      <c r="F60" s="47">
        <v>306</v>
      </c>
      <c r="G60" s="46" t="s">
        <v>10</v>
      </c>
      <c r="H60" s="46"/>
      <c r="I60" s="10" t="s">
        <v>10</v>
      </c>
    </row>
    <row r="61" s="40" customFormat="1" customHeight="1" spans="1:9">
      <c r="A61" s="45">
        <v>44</v>
      </c>
      <c r="B61" s="54" t="s">
        <v>977</v>
      </c>
      <c r="C61" s="48" t="s">
        <v>41</v>
      </c>
      <c r="D61" s="55" t="s">
        <v>1045</v>
      </c>
      <c r="E61" s="47">
        <v>1</v>
      </c>
      <c r="F61" s="47">
        <v>384</v>
      </c>
      <c r="G61" s="46" t="s">
        <v>979</v>
      </c>
      <c r="H61" s="43" t="s">
        <v>1011</v>
      </c>
      <c r="I61" s="10" t="s">
        <v>8</v>
      </c>
    </row>
    <row r="62" s="40" customFormat="1" customHeight="1" spans="1:9">
      <c r="A62" s="45">
        <v>45</v>
      </c>
      <c r="B62" s="54" t="s">
        <v>977</v>
      </c>
      <c r="C62" s="48" t="s">
        <v>41</v>
      </c>
      <c r="D62" s="55" t="s">
        <v>1046</v>
      </c>
      <c r="E62" s="47">
        <v>2</v>
      </c>
      <c r="F62" s="47">
        <v>536</v>
      </c>
      <c r="G62" s="46" t="s">
        <v>10</v>
      </c>
      <c r="H62" s="43"/>
      <c r="I62" s="10" t="s">
        <v>10</v>
      </c>
    </row>
    <row r="63" s="40" customFormat="1" customHeight="1" spans="1:9">
      <c r="A63" s="45"/>
      <c r="B63" s="54"/>
      <c r="C63" s="48" t="s">
        <v>45</v>
      </c>
      <c r="D63" s="55" t="s">
        <v>1047</v>
      </c>
      <c r="E63" s="47"/>
      <c r="F63" s="47"/>
      <c r="G63" s="46"/>
      <c r="H63" s="46"/>
      <c r="I63" s="10"/>
    </row>
    <row r="64" s="40" customFormat="1" customHeight="1" spans="1:9">
      <c r="A64" s="45">
        <v>46</v>
      </c>
      <c r="B64" s="54" t="s">
        <v>977</v>
      </c>
      <c r="C64" s="48" t="s">
        <v>41</v>
      </c>
      <c r="D64" s="55" t="s">
        <v>1048</v>
      </c>
      <c r="E64" s="47">
        <v>2</v>
      </c>
      <c r="F64" s="47">
        <v>900</v>
      </c>
      <c r="G64" s="46" t="s">
        <v>10</v>
      </c>
      <c r="H64" s="46" t="s">
        <v>1049</v>
      </c>
      <c r="I64" s="10" t="s">
        <v>10</v>
      </c>
    </row>
    <row r="65" s="40" customFormat="1" customHeight="1" spans="1:9">
      <c r="A65" s="45"/>
      <c r="B65" s="54"/>
      <c r="C65" s="48" t="s">
        <v>124</v>
      </c>
      <c r="D65" s="55" t="s">
        <v>1050</v>
      </c>
      <c r="E65" s="47"/>
      <c r="F65" s="47"/>
      <c r="G65" s="46"/>
      <c r="H65" s="46"/>
      <c r="I65" s="10" t="s">
        <v>10</v>
      </c>
    </row>
    <row r="66" s="37" customFormat="1" customHeight="1" spans="1:9">
      <c r="A66" s="45">
        <v>47</v>
      </c>
      <c r="B66" s="46" t="s">
        <v>1051</v>
      </c>
      <c r="C66" s="48" t="s">
        <v>993</v>
      </c>
      <c r="D66" s="46" t="s">
        <v>1052</v>
      </c>
      <c r="E66" s="46">
        <v>1</v>
      </c>
      <c r="F66" s="47">
        <v>255</v>
      </c>
      <c r="G66" s="47" t="s">
        <v>10</v>
      </c>
      <c r="H66" s="46" t="s">
        <v>982</v>
      </c>
      <c r="I66" s="10" t="s">
        <v>8</v>
      </c>
    </row>
    <row r="67" s="37" customFormat="1" customHeight="1" spans="1:9">
      <c r="A67" s="45">
        <v>48</v>
      </c>
      <c r="B67" s="46" t="s">
        <v>1051</v>
      </c>
      <c r="C67" s="46" t="s">
        <v>41</v>
      </c>
      <c r="D67" s="46" t="s">
        <v>1053</v>
      </c>
      <c r="E67" s="46">
        <v>1</v>
      </c>
      <c r="F67" s="47">
        <v>256</v>
      </c>
      <c r="G67" s="47" t="s">
        <v>1004</v>
      </c>
      <c r="H67" s="46" t="s">
        <v>982</v>
      </c>
      <c r="I67" s="10" t="s">
        <v>8</v>
      </c>
    </row>
    <row r="68" s="37" customFormat="1" customHeight="1" spans="1:9">
      <c r="A68" s="45">
        <v>49</v>
      </c>
      <c r="B68" s="46" t="s">
        <v>1051</v>
      </c>
      <c r="C68" s="46" t="s">
        <v>41</v>
      </c>
      <c r="D68" s="46" t="s">
        <v>1054</v>
      </c>
      <c r="E68" s="46">
        <v>2</v>
      </c>
      <c r="F68" s="47">
        <v>482</v>
      </c>
      <c r="G68" s="47" t="s">
        <v>1004</v>
      </c>
      <c r="H68" s="46"/>
      <c r="I68" s="10" t="s">
        <v>8</v>
      </c>
    </row>
    <row r="69" s="37" customFormat="1" customHeight="1" spans="1:9">
      <c r="A69" s="45"/>
      <c r="B69" s="46"/>
      <c r="C69" s="46" t="s">
        <v>45</v>
      </c>
      <c r="D69" s="46" t="s">
        <v>1055</v>
      </c>
      <c r="E69" s="46"/>
      <c r="F69" s="47"/>
      <c r="G69" s="47"/>
      <c r="H69" s="46"/>
      <c r="I69" s="10" t="s">
        <v>8</v>
      </c>
    </row>
    <row r="70" s="37" customFormat="1" customHeight="1" spans="1:9">
      <c r="A70" s="45">
        <v>50</v>
      </c>
      <c r="B70" s="46" t="s">
        <v>1051</v>
      </c>
      <c r="C70" s="46" t="s">
        <v>41</v>
      </c>
      <c r="D70" s="46" t="s">
        <v>1056</v>
      </c>
      <c r="E70" s="46">
        <v>2</v>
      </c>
      <c r="F70" s="47">
        <v>488</v>
      </c>
      <c r="G70" s="47" t="s">
        <v>1004</v>
      </c>
      <c r="H70" s="46"/>
      <c r="I70" s="10" t="s">
        <v>8</v>
      </c>
    </row>
    <row r="71" s="37" customFormat="1" customHeight="1" spans="1:9">
      <c r="A71" s="45"/>
      <c r="B71" s="46"/>
      <c r="C71" s="46" t="s">
        <v>124</v>
      </c>
      <c r="D71" s="46" t="s">
        <v>1057</v>
      </c>
      <c r="E71" s="46"/>
      <c r="F71" s="47"/>
      <c r="G71" s="47"/>
      <c r="H71" s="46"/>
      <c r="I71" s="10" t="s">
        <v>8</v>
      </c>
    </row>
    <row r="72" s="37" customFormat="1" customHeight="1" spans="1:9">
      <c r="A72" s="45">
        <v>51</v>
      </c>
      <c r="B72" s="46" t="s">
        <v>1051</v>
      </c>
      <c r="C72" s="46" t="s">
        <v>41</v>
      </c>
      <c r="D72" s="46" t="s">
        <v>1058</v>
      </c>
      <c r="E72" s="46">
        <v>2</v>
      </c>
      <c r="F72" s="47">
        <v>484</v>
      </c>
      <c r="G72" s="47" t="s">
        <v>1004</v>
      </c>
      <c r="H72" s="46"/>
      <c r="I72" s="10" t="s">
        <v>8</v>
      </c>
    </row>
    <row r="73" s="37" customFormat="1" customHeight="1" spans="1:9">
      <c r="A73" s="45"/>
      <c r="B73" s="46"/>
      <c r="C73" s="46" t="s">
        <v>45</v>
      </c>
      <c r="D73" s="46" t="s">
        <v>1059</v>
      </c>
      <c r="E73" s="46"/>
      <c r="F73" s="47"/>
      <c r="G73" s="47"/>
      <c r="H73" s="46"/>
      <c r="I73" s="10" t="s">
        <v>8</v>
      </c>
    </row>
    <row r="74" s="37" customFormat="1" customHeight="1" spans="1:9">
      <c r="A74" s="45">
        <v>52</v>
      </c>
      <c r="B74" s="46" t="s">
        <v>1051</v>
      </c>
      <c r="C74" s="46" t="s">
        <v>993</v>
      </c>
      <c r="D74" s="46" t="s">
        <v>1060</v>
      </c>
      <c r="E74" s="46">
        <v>1</v>
      </c>
      <c r="F74" s="47">
        <v>292</v>
      </c>
      <c r="G74" s="47" t="s">
        <v>10</v>
      </c>
      <c r="H74" s="46" t="s">
        <v>982</v>
      </c>
      <c r="I74" s="10" t="s">
        <v>8</v>
      </c>
    </row>
    <row r="75" s="37" customFormat="1" customHeight="1" spans="1:9">
      <c r="A75" s="45">
        <v>53</v>
      </c>
      <c r="B75" s="46" t="s">
        <v>1051</v>
      </c>
      <c r="C75" s="46" t="s">
        <v>993</v>
      </c>
      <c r="D75" s="46" t="s">
        <v>1061</v>
      </c>
      <c r="E75" s="46">
        <v>1</v>
      </c>
      <c r="F75" s="47">
        <v>263</v>
      </c>
      <c r="G75" s="47" t="s">
        <v>10</v>
      </c>
      <c r="H75" s="46" t="s">
        <v>982</v>
      </c>
      <c r="I75" s="10" t="s">
        <v>8</v>
      </c>
    </row>
    <row r="76" s="37" customFormat="1" customHeight="1" spans="1:9">
      <c r="A76" s="45">
        <v>54</v>
      </c>
      <c r="B76" s="46" t="s">
        <v>1051</v>
      </c>
      <c r="C76" s="46" t="s">
        <v>41</v>
      </c>
      <c r="D76" s="46" t="s">
        <v>1062</v>
      </c>
      <c r="E76" s="46">
        <v>3</v>
      </c>
      <c r="F76" s="47">
        <v>783</v>
      </c>
      <c r="G76" s="47" t="s">
        <v>10</v>
      </c>
      <c r="H76" s="46"/>
      <c r="I76" s="10" t="s">
        <v>8</v>
      </c>
    </row>
    <row r="77" s="37" customFormat="1" customHeight="1" spans="1:9">
      <c r="A77" s="45"/>
      <c r="B77" s="46"/>
      <c r="C77" s="46" t="s">
        <v>124</v>
      </c>
      <c r="D77" s="46" t="s">
        <v>409</v>
      </c>
      <c r="E77" s="46"/>
      <c r="F77" s="47"/>
      <c r="G77" s="47"/>
      <c r="H77" s="46"/>
      <c r="I77" s="10" t="s">
        <v>8</v>
      </c>
    </row>
    <row r="78" s="37" customFormat="1" customHeight="1" spans="1:9">
      <c r="A78" s="45"/>
      <c r="B78" s="46"/>
      <c r="C78" s="46" t="s">
        <v>501</v>
      </c>
      <c r="D78" s="46" t="s">
        <v>1063</v>
      </c>
      <c r="E78" s="46"/>
      <c r="F78" s="47"/>
      <c r="G78" s="47"/>
      <c r="H78" s="46"/>
      <c r="I78" s="10" t="s">
        <v>8</v>
      </c>
    </row>
    <row r="79" s="37" customFormat="1" customHeight="1" spans="1:9">
      <c r="A79" s="45">
        <v>55</v>
      </c>
      <c r="B79" s="46" t="s">
        <v>1051</v>
      </c>
      <c r="C79" s="46" t="s">
        <v>41</v>
      </c>
      <c r="D79" s="46" t="s">
        <v>1064</v>
      </c>
      <c r="E79" s="46">
        <v>2</v>
      </c>
      <c r="F79" s="47">
        <v>900</v>
      </c>
      <c r="G79" s="47" t="s">
        <v>1004</v>
      </c>
      <c r="H79" s="44" t="s">
        <v>995</v>
      </c>
      <c r="I79" s="10" t="s">
        <v>7</v>
      </c>
    </row>
    <row r="80" s="37" customFormat="1" customHeight="1" spans="1:9">
      <c r="A80" s="45"/>
      <c r="B80" s="46"/>
      <c r="C80" s="46" t="s">
        <v>106</v>
      </c>
      <c r="D80" s="46" t="s">
        <v>1065</v>
      </c>
      <c r="E80" s="46"/>
      <c r="F80" s="47"/>
      <c r="G80" s="47"/>
      <c r="H80" s="44" t="s">
        <v>995</v>
      </c>
      <c r="I80" s="10" t="s">
        <v>7</v>
      </c>
    </row>
    <row r="81" s="37" customFormat="1" customHeight="1" spans="1:9">
      <c r="A81" s="45">
        <v>56</v>
      </c>
      <c r="B81" s="46" t="s">
        <v>1051</v>
      </c>
      <c r="C81" s="46" t="s">
        <v>41</v>
      </c>
      <c r="D81" s="46" t="s">
        <v>1066</v>
      </c>
      <c r="E81" s="46">
        <v>1</v>
      </c>
      <c r="F81" s="47">
        <v>291</v>
      </c>
      <c r="G81" s="47" t="s">
        <v>1004</v>
      </c>
      <c r="H81" s="46"/>
      <c r="I81" s="10" t="s">
        <v>8</v>
      </c>
    </row>
    <row r="82" s="37" customFormat="1" customHeight="1" spans="1:9">
      <c r="A82" s="45">
        <v>57</v>
      </c>
      <c r="B82" s="46" t="s">
        <v>1051</v>
      </c>
      <c r="C82" s="46" t="s">
        <v>993</v>
      </c>
      <c r="D82" s="46" t="s">
        <v>1067</v>
      </c>
      <c r="E82" s="46">
        <v>1</v>
      </c>
      <c r="F82" s="47">
        <v>296</v>
      </c>
      <c r="G82" s="47" t="s">
        <v>10</v>
      </c>
      <c r="H82" s="46"/>
      <c r="I82" s="10" t="s">
        <v>8</v>
      </c>
    </row>
    <row r="83" s="37" customFormat="1" customHeight="1" spans="1:9">
      <c r="A83" s="45">
        <v>58</v>
      </c>
      <c r="B83" s="46" t="s">
        <v>1051</v>
      </c>
      <c r="C83" s="46" t="s">
        <v>41</v>
      </c>
      <c r="D83" s="46" t="s">
        <v>1068</v>
      </c>
      <c r="E83" s="46">
        <v>2</v>
      </c>
      <c r="F83" s="47">
        <v>478</v>
      </c>
      <c r="G83" s="47" t="s">
        <v>1004</v>
      </c>
      <c r="H83" s="46"/>
      <c r="I83" s="10" t="s">
        <v>8</v>
      </c>
    </row>
    <row r="84" s="37" customFormat="1" customHeight="1" spans="1:9">
      <c r="A84" s="45"/>
      <c r="B84" s="46"/>
      <c r="C84" s="46" t="s">
        <v>45</v>
      </c>
      <c r="D84" s="46" t="s">
        <v>1069</v>
      </c>
      <c r="E84" s="46"/>
      <c r="F84" s="47"/>
      <c r="G84" s="47"/>
      <c r="H84" s="46"/>
      <c r="I84" s="10" t="s">
        <v>8</v>
      </c>
    </row>
    <row r="85" s="37" customFormat="1" customHeight="1" spans="1:9">
      <c r="A85" s="45">
        <v>59</v>
      </c>
      <c r="B85" s="46" t="s">
        <v>1051</v>
      </c>
      <c r="C85" s="46" t="s">
        <v>993</v>
      </c>
      <c r="D85" s="46" t="s">
        <v>1070</v>
      </c>
      <c r="E85" s="46">
        <v>1</v>
      </c>
      <c r="F85" s="47">
        <v>295</v>
      </c>
      <c r="G85" s="47" t="s">
        <v>10</v>
      </c>
      <c r="H85" s="46" t="s">
        <v>982</v>
      </c>
      <c r="I85" s="10" t="s">
        <v>8</v>
      </c>
    </row>
    <row r="86" s="37" customFormat="1" customHeight="1" spans="1:9">
      <c r="A86" s="45">
        <v>60</v>
      </c>
      <c r="B86" s="46" t="s">
        <v>1051</v>
      </c>
      <c r="C86" s="46" t="s">
        <v>41</v>
      </c>
      <c r="D86" s="46" t="s">
        <v>1071</v>
      </c>
      <c r="E86" s="46">
        <v>3</v>
      </c>
      <c r="F86" s="47">
        <v>765</v>
      </c>
      <c r="G86" s="47" t="s">
        <v>979</v>
      </c>
      <c r="H86" s="46"/>
      <c r="I86" s="10" t="s">
        <v>8</v>
      </c>
    </row>
    <row r="87" s="37" customFormat="1" customHeight="1" spans="1:9">
      <c r="A87" s="48"/>
      <c r="B87" s="48"/>
      <c r="C87" s="46" t="s">
        <v>45</v>
      </c>
      <c r="D87" s="46" t="s">
        <v>1072</v>
      </c>
      <c r="E87" s="48"/>
      <c r="F87" s="47"/>
      <c r="G87" s="47"/>
      <c r="H87" s="46"/>
      <c r="I87" s="10" t="s">
        <v>8</v>
      </c>
    </row>
    <row r="88" s="37" customFormat="1" customHeight="1" spans="1:9">
      <c r="A88" s="45"/>
      <c r="B88" s="46"/>
      <c r="C88" s="46" t="s">
        <v>124</v>
      </c>
      <c r="D88" s="46" t="s">
        <v>1073</v>
      </c>
      <c r="E88" s="46"/>
      <c r="F88" s="47"/>
      <c r="G88" s="47"/>
      <c r="H88" s="46"/>
      <c r="I88" s="10" t="s">
        <v>8</v>
      </c>
    </row>
    <row r="89" s="37" customFormat="1" customHeight="1" spans="1:9">
      <c r="A89" s="45">
        <v>61</v>
      </c>
      <c r="B89" s="46" t="s">
        <v>1051</v>
      </c>
      <c r="C89" s="46" t="s">
        <v>41</v>
      </c>
      <c r="D89" s="46" t="s">
        <v>1074</v>
      </c>
      <c r="E89" s="46">
        <v>1</v>
      </c>
      <c r="F89" s="47">
        <v>296</v>
      </c>
      <c r="G89" s="47" t="s">
        <v>1004</v>
      </c>
      <c r="H89" s="46"/>
      <c r="I89" s="10" t="s">
        <v>8</v>
      </c>
    </row>
    <row r="90" s="37" customFormat="1" customHeight="1" spans="1:9">
      <c r="A90" s="45">
        <v>62</v>
      </c>
      <c r="B90" s="46" t="s">
        <v>1051</v>
      </c>
      <c r="C90" s="46" t="s">
        <v>41</v>
      </c>
      <c r="D90" s="46" t="s">
        <v>1075</v>
      </c>
      <c r="E90" s="46">
        <v>1</v>
      </c>
      <c r="F90" s="47">
        <v>450</v>
      </c>
      <c r="G90" s="47" t="s">
        <v>1004</v>
      </c>
      <c r="H90" s="44" t="s">
        <v>995</v>
      </c>
      <c r="I90" s="10" t="s">
        <v>7</v>
      </c>
    </row>
    <row r="91" s="37" customFormat="1" customHeight="1" spans="1:9">
      <c r="A91" s="45">
        <v>63</v>
      </c>
      <c r="B91" s="46" t="s">
        <v>1051</v>
      </c>
      <c r="C91" s="49" t="s">
        <v>41</v>
      </c>
      <c r="D91" s="49" t="s">
        <v>1076</v>
      </c>
      <c r="E91" s="49">
        <v>2</v>
      </c>
      <c r="F91" s="47">
        <v>602</v>
      </c>
      <c r="G91" s="51" t="s">
        <v>1004</v>
      </c>
      <c r="H91" s="44"/>
      <c r="I91" s="10" t="s">
        <v>8</v>
      </c>
    </row>
    <row r="92" s="37" customFormat="1" customHeight="1" spans="1:9">
      <c r="A92" s="52"/>
      <c r="B92" s="49"/>
      <c r="C92" s="49" t="s">
        <v>45</v>
      </c>
      <c r="D92" s="49" t="s">
        <v>1077</v>
      </c>
      <c r="E92" s="49"/>
      <c r="F92" s="47"/>
      <c r="G92" s="51"/>
      <c r="H92" s="44"/>
      <c r="I92" s="10" t="s">
        <v>8</v>
      </c>
    </row>
    <row r="93" s="37" customFormat="1" customHeight="1" spans="1:9">
      <c r="A93" s="45">
        <v>64</v>
      </c>
      <c r="B93" s="46" t="s">
        <v>1051</v>
      </c>
      <c r="C93" s="46" t="s">
        <v>41</v>
      </c>
      <c r="D93" s="46" t="s">
        <v>1078</v>
      </c>
      <c r="E93" s="46">
        <v>1</v>
      </c>
      <c r="F93" s="47">
        <v>450</v>
      </c>
      <c r="G93" s="47" t="s">
        <v>1004</v>
      </c>
      <c r="H93" s="44" t="s">
        <v>995</v>
      </c>
      <c r="I93" s="10" t="s">
        <v>7</v>
      </c>
    </row>
    <row r="94" s="37" customFormat="1" customHeight="1" spans="1:13">
      <c r="A94" s="45">
        <v>65</v>
      </c>
      <c r="B94" s="46" t="s">
        <v>1051</v>
      </c>
      <c r="C94" s="46" t="s">
        <v>993</v>
      </c>
      <c r="D94" s="46" t="s">
        <v>1079</v>
      </c>
      <c r="E94" s="46">
        <v>1</v>
      </c>
      <c r="F94" s="47">
        <v>305</v>
      </c>
      <c r="G94" s="47" t="s">
        <v>10</v>
      </c>
      <c r="H94" s="46" t="s">
        <v>982</v>
      </c>
      <c r="I94" s="10" t="s">
        <v>8</v>
      </c>
      <c r="J94" s="40"/>
      <c r="K94" s="40"/>
      <c r="L94" s="40"/>
      <c r="M94" s="40"/>
    </row>
    <row r="95" s="37" customFormat="1" customHeight="1" spans="1:13">
      <c r="A95" s="45">
        <v>66</v>
      </c>
      <c r="B95" s="46" t="s">
        <v>1051</v>
      </c>
      <c r="C95" s="46" t="s">
        <v>41</v>
      </c>
      <c r="D95" s="46" t="s">
        <v>1080</v>
      </c>
      <c r="E95" s="46">
        <v>1</v>
      </c>
      <c r="F95" s="47">
        <v>450</v>
      </c>
      <c r="G95" s="47" t="s">
        <v>1004</v>
      </c>
      <c r="H95" s="44" t="s">
        <v>995</v>
      </c>
      <c r="I95" s="10" t="s">
        <v>7</v>
      </c>
      <c r="J95" s="40"/>
      <c r="K95" s="40"/>
      <c r="L95" s="40"/>
      <c r="M95" s="40"/>
    </row>
    <row r="96" s="37" customFormat="1" customHeight="1" spans="1:9">
      <c r="A96" s="45">
        <v>67</v>
      </c>
      <c r="B96" s="46" t="s">
        <v>1051</v>
      </c>
      <c r="C96" s="46" t="s">
        <v>993</v>
      </c>
      <c r="D96" s="46" t="s">
        <v>1081</v>
      </c>
      <c r="E96" s="46">
        <v>1</v>
      </c>
      <c r="F96" s="47">
        <v>296</v>
      </c>
      <c r="G96" s="47" t="s">
        <v>10</v>
      </c>
      <c r="H96" s="46" t="s">
        <v>982</v>
      </c>
      <c r="I96" s="10" t="s">
        <v>8</v>
      </c>
    </row>
    <row r="97" s="37" customFormat="1" customHeight="1" spans="1:9">
      <c r="A97" s="45">
        <v>68</v>
      </c>
      <c r="B97" s="46" t="s">
        <v>1051</v>
      </c>
      <c r="C97" s="46" t="s">
        <v>41</v>
      </c>
      <c r="D97" s="46" t="s">
        <v>1082</v>
      </c>
      <c r="E97" s="46">
        <v>2</v>
      </c>
      <c r="F97" s="47">
        <v>486</v>
      </c>
      <c r="G97" s="47" t="s">
        <v>1004</v>
      </c>
      <c r="H97" s="46"/>
      <c r="I97" s="10" t="s">
        <v>8</v>
      </c>
    </row>
    <row r="98" s="37" customFormat="1" customHeight="1" spans="1:9">
      <c r="A98" s="45"/>
      <c r="B98" s="46"/>
      <c r="C98" s="46" t="s">
        <v>45</v>
      </c>
      <c r="D98" s="46" t="s">
        <v>1083</v>
      </c>
      <c r="E98" s="46"/>
      <c r="F98" s="47"/>
      <c r="G98" s="47"/>
      <c r="H98" s="46"/>
      <c r="I98" s="10" t="s">
        <v>8</v>
      </c>
    </row>
    <row r="99" s="37" customFormat="1" customHeight="1" spans="1:9">
      <c r="A99" s="45">
        <v>69</v>
      </c>
      <c r="B99" s="46" t="s">
        <v>1051</v>
      </c>
      <c r="C99" s="46" t="s">
        <v>993</v>
      </c>
      <c r="D99" s="46" t="s">
        <v>1084</v>
      </c>
      <c r="E99" s="48">
        <v>1</v>
      </c>
      <c r="F99" s="47">
        <v>297</v>
      </c>
      <c r="G99" s="48" t="s">
        <v>979</v>
      </c>
      <c r="H99" s="46" t="s">
        <v>1011</v>
      </c>
      <c r="I99" s="10" t="s">
        <v>8</v>
      </c>
    </row>
    <row r="100" s="37" customFormat="1" customHeight="1" spans="1:9">
      <c r="A100" s="45">
        <v>70</v>
      </c>
      <c r="B100" s="46" t="s">
        <v>1051</v>
      </c>
      <c r="C100" s="46" t="s">
        <v>41</v>
      </c>
      <c r="D100" s="46" t="s">
        <v>1085</v>
      </c>
      <c r="E100" s="46">
        <v>3</v>
      </c>
      <c r="F100" s="47">
        <v>768</v>
      </c>
      <c r="G100" s="47" t="s">
        <v>979</v>
      </c>
      <c r="H100" s="46"/>
      <c r="I100" s="10" t="s">
        <v>8</v>
      </c>
    </row>
    <row r="101" s="37" customFormat="1" customHeight="1" spans="1:9">
      <c r="A101" s="45"/>
      <c r="B101" s="46"/>
      <c r="C101" s="46" t="s">
        <v>45</v>
      </c>
      <c r="D101" s="46" t="s">
        <v>1086</v>
      </c>
      <c r="E101" s="46"/>
      <c r="F101" s="47"/>
      <c r="G101" s="47"/>
      <c r="H101" s="46"/>
      <c r="I101" s="10" t="s">
        <v>8</v>
      </c>
    </row>
    <row r="102" s="37" customFormat="1" customHeight="1" spans="1:9">
      <c r="A102" s="45"/>
      <c r="B102" s="46"/>
      <c r="C102" s="46" t="s">
        <v>124</v>
      </c>
      <c r="D102" s="46" t="s">
        <v>1087</v>
      </c>
      <c r="E102" s="46"/>
      <c r="F102" s="47"/>
      <c r="G102" s="47"/>
      <c r="H102" s="46"/>
      <c r="I102" s="10" t="s">
        <v>8</v>
      </c>
    </row>
    <row r="103" s="37" customFormat="1" customHeight="1" spans="1:9">
      <c r="A103" s="45">
        <v>71</v>
      </c>
      <c r="B103" s="46" t="s">
        <v>1051</v>
      </c>
      <c r="C103" s="46" t="s">
        <v>41</v>
      </c>
      <c r="D103" s="46" t="s">
        <v>1088</v>
      </c>
      <c r="E103" s="46">
        <v>4</v>
      </c>
      <c r="F103" s="47">
        <v>932</v>
      </c>
      <c r="G103" s="47" t="s">
        <v>1004</v>
      </c>
      <c r="H103" s="46"/>
      <c r="I103" s="10" t="s">
        <v>8</v>
      </c>
    </row>
    <row r="104" s="37" customFormat="1" customHeight="1" spans="1:9">
      <c r="A104" s="45"/>
      <c r="B104" s="46"/>
      <c r="C104" s="46" t="s">
        <v>45</v>
      </c>
      <c r="D104" s="46" t="s">
        <v>1089</v>
      </c>
      <c r="E104" s="46"/>
      <c r="F104" s="47"/>
      <c r="G104" s="47"/>
      <c r="H104" s="46"/>
      <c r="I104" s="10" t="s">
        <v>8</v>
      </c>
    </row>
    <row r="105" s="37" customFormat="1" customHeight="1" spans="1:9">
      <c r="A105" s="45"/>
      <c r="B105" s="46"/>
      <c r="C105" s="46" t="s">
        <v>1090</v>
      </c>
      <c r="D105" s="46" t="s">
        <v>1091</v>
      </c>
      <c r="E105" s="46"/>
      <c r="F105" s="47"/>
      <c r="G105" s="47"/>
      <c r="H105" s="46"/>
      <c r="I105" s="10" t="s">
        <v>8</v>
      </c>
    </row>
    <row r="106" s="37" customFormat="1" customHeight="1" spans="1:9">
      <c r="A106" s="45"/>
      <c r="B106" s="46"/>
      <c r="C106" s="46" t="s">
        <v>1092</v>
      </c>
      <c r="D106" s="46" t="s">
        <v>1093</v>
      </c>
      <c r="E106" s="46"/>
      <c r="F106" s="47"/>
      <c r="G106" s="47"/>
      <c r="H106" s="46"/>
      <c r="I106" s="10" t="s">
        <v>8</v>
      </c>
    </row>
    <row r="107" s="37" customFormat="1" customHeight="1" spans="1:9">
      <c r="A107" s="45">
        <v>72</v>
      </c>
      <c r="B107" s="46" t="s">
        <v>1051</v>
      </c>
      <c r="C107" s="46" t="s">
        <v>41</v>
      </c>
      <c r="D107" s="46" t="s">
        <v>1094</v>
      </c>
      <c r="E107" s="46">
        <v>1</v>
      </c>
      <c r="F107" s="47">
        <v>287</v>
      </c>
      <c r="G107" s="47" t="s">
        <v>1004</v>
      </c>
      <c r="H107" s="46" t="s">
        <v>982</v>
      </c>
      <c r="I107" s="10" t="s">
        <v>8</v>
      </c>
    </row>
    <row r="108" s="37" customFormat="1" customHeight="1" spans="1:9">
      <c r="A108" s="45">
        <v>73</v>
      </c>
      <c r="B108" s="46" t="s">
        <v>1051</v>
      </c>
      <c r="C108" s="46" t="s">
        <v>41</v>
      </c>
      <c r="D108" s="46" t="s">
        <v>1095</v>
      </c>
      <c r="E108" s="46">
        <v>3</v>
      </c>
      <c r="F108" s="47">
        <v>723</v>
      </c>
      <c r="G108" s="47" t="s">
        <v>1004</v>
      </c>
      <c r="H108" s="46"/>
      <c r="I108" s="10" t="s">
        <v>8</v>
      </c>
    </row>
    <row r="109" s="37" customFormat="1" customHeight="1" spans="1:9">
      <c r="A109" s="45"/>
      <c r="B109" s="46"/>
      <c r="C109" s="46" t="s">
        <v>45</v>
      </c>
      <c r="D109" s="46" t="s">
        <v>1096</v>
      </c>
      <c r="E109" s="46"/>
      <c r="F109" s="47"/>
      <c r="G109" s="47"/>
      <c r="H109" s="46"/>
      <c r="I109" s="10" t="s">
        <v>8</v>
      </c>
    </row>
    <row r="110" s="37" customFormat="1" customHeight="1" spans="1:9">
      <c r="A110" s="45"/>
      <c r="B110" s="46"/>
      <c r="C110" s="46" t="s">
        <v>106</v>
      </c>
      <c r="D110" s="46" t="s">
        <v>1097</v>
      </c>
      <c r="E110" s="46"/>
      <c r="F110" s="47"/>
      <c r="G110" s="47"/>
      <c r="H110" s="46"/>
      <c r="I110" s="10" t="s">
        <v>8</v>
      </c>
    </row>
    <row r="111" s="37" customFormat="1" customHeight="1" spans="1:9">
      <c r="A111" s="45">
        <v>74</v>
      </c>
      <c r="B111" s="46" t="s">
        <v>1051</v>
      </c>
      <c r="C111" s="46" t="s">
        <v>41</v>
      </c>
      <c r="D111" s="46" t="s">
        <v>1098</v>
      </c>
      <c r="E111" s="46">
        <v>3</v>
      </c>
      <c r="F111" s="47">
        <v>699</v>
      </c>
      <c r="G111" s="47" t="s">
        <v>1004</v>
      </c>
      <c r="H111" s="46"/>
      <c r="I111" s="10" t="s">
        <v>8</v>
      </c>
    </row>
    <row r="112" s="37" customFormat="1" customHeight="1" spans="1:9">
      <c r="A112" s="45"/>
      <c r="B112" s="46"/>
      <c r="C112" s="46" t="s">
        <v>45</v>
      </c>
      <c r="D112" s="46" t="s">
        <v>1099</v>
      </c>
      <c r="E112" s="46"/>
      <c r="F112" s="47"/>
      <c r="G112" s="47"/>
      <c r="H112" s="46"/>
      <c r="I112" s="10" t="s">
        <v>8</v>
      </c>
    </row>
    <row r="113" s="37" customFormat="1" customHeight="1" spans="1:9">
      <c r="A113" s="45"/>
      <c r="B113" s="46"/>
      <c r="C113" s="46" t="s">
        <v>124</v>
      </c>
      <c r="D113" s="46" t="s">
        <v>1100</v>
      </c>
      <c r="E113" s="46"/>
      <c r="F113" s="47"/>
      <c r="G113" s="47"/>
      <c r="H113" s="46"/>
      <c r="I113" s="10" t="s">
        <v>8</v>
      </c>
    </row>
    <row r="114" s="37" customFormat="1" customHeight="1" spans="1:9">
      <c r="A114" s="45">
        <v>75</v>
      </c>
      <c r="B114" s="46" t="s">
        <v>1051</v>
      </c>
      <c r="C114" s="46" t="s">
        <v>41</v>
      </c>
      <c r="D114" s="46" t="s">
        <v>1101</v>
      </c>
      <c r="E114" s="46">
        <v>1</v>
      </c>
      <c r="F114" s="47">
        <v>299</v>
      </c>
      <c r="G114" s="47" t="s">
        <v>1004</v>
      </c>
      <c r="H114" s="46" t="s">
        <v>982</v>
      </c>
      <c r="I114" s="10" t="s">
        <v>8</v>
      </c>
    </row>
    <row r="115" s="37" customFormat="1" customHeight="1" spans="1:9">
      <c r="A115" s="45">
        <v>76</v>
      </c>
      <c r="B115" s="46" t="s">
        <v>1051</v>
      </c>
      <c r="C115" s="46" t="s">
        <v>41</v>
      </c>
      <c r="D115" s="46" t="s">
        <v>1102</v>
      </c>
      <c r="E115" s="46">
        <v>1</v>
      </c>
      <c r="F115" s="47">
        <v>288</v>
      </c>
      <c r="G115" s="47" t="s">
        <v>1004</v>
      </c>
      <c r="H115" s="46" t="s">
        <v>982</v>
      </c>
      <c r="I115" s="10" t="s">
        <v>8</v>
      </c>
    </row>
    <row r="116" s="37" customFormat="1" customHeight="1" spans="1:9">
      <c r="A116" s="45">
        <v>77</v>
      </c>
      <c r="B116" s="46" t="s">
        <v>1051</v>
      </c>
      <c r="C116" s="46" t="s">
        <v>993</v>
      </c>
      <c r="D116" s="46" t="s">
        <v>1103</v>
      </c>
      <c r="E116" s="46">
        <v>1</v>
      </c>
      <c r="F116" s="47">
        <v>259</v>
      </c>
      <c r="G116" s="47" t="s">
        <v>10</v>
      </c>
      <c r="H116" s="46" t="s">
        <v>982</v>
      </c>
      <c r="I116" s="10" t="s">
        <v>8</v>
      </c>
    </row>
    <row r="117" s="37" customFormat="1" customHeight="1" spans="1:9">
      <c r="A117" s="45">
        <v>78</v>
      </c>
      <c r="B117" s="46" t="s">
        <v>1051</v>
      </c>
      <c r="C117" s="46" t="s">
        <v>993</v>
      </c>
      <c r="D117" s="46" t="s">
        <v>1104</v>
      </c>
      <c r="E117" s="46">
        <v>1</v>
      </c>
      <c r="F117" s="47">
        <v>262</v>
      </c>
      <c r="G117" s="47" t="s">
        <v>1004</v>
      </c>
      <c r="H117" s="46" t="s">
        <v>982</v>
      </c>
      <c r="I117" s="10" t="s">
        <v>8</v>
      </c>
    </row>
    <row r="118" s="37" customFormat="1" customHeight="1" spans="1:9">
      <c r="A118" s="45">
        <v>79</v>
      </c>
      <c r="B118" s="46" t="s">
        <v>1051</v>
      </c>
      <c r="C118" s="46" t="s">
        <v>41</v>
      </c>
      <c r="D118" s="43" t="s">
        <v>1105</v>
      </c>
      <c r="E118" s="46">
        <v>1</v>
      </c>
      <c r="F118" s="47">
        <v>304</v>
      </c>
      <c r="G118" s="47" t="s">
        <v>979</v>
      </c>
      <c r="H118" s="46" t="s">
        <v>1011</v>
      </c>
      <c r="I118" s="10" t="s">
        <v>8</v>
      </c>
    </row>
    <row r="119" s="37" customFormat="1" customHeight="1" spans="1:9">
      <c r="A119" s="45">
        <v>80</v>
      </c>
      <c r="B119" s="46" t="s">
        <v>1051</v>
      </c>
      <c r="C119" s="46" t="s">
        <v>993</v>
      </c>
      <c r="D119" s="43" t="s">
        <v>1106</v>
      </c>
      <c r="E119" s="46">
        <v>1</v>
      </c>
      <c r="F119" s="47">
        <v>303</v>
      </c>
      <c r="G119" s="47" t="s">
        <v>10</v>
      </c>
      <c r="H119" s="46" t="s">
        <v>982</v>
      </c>
      <c r="I119" s="10" t="s">
        <v>8</v>
      </c>
    </row>
    <row r="120" s="37" customFormat="1" customHeight="1" spans="1:9">
      <c r="A120" s="45">
        <v>81</v>
      </c>
      <c r="B120" s="46" t="s">
        <v>1051</v>
      </c>
      <c r="C120" s="46" t="s">
        <v>41</v>
      </c>
      <c r="D120" s="43" t="s">
        <v>1107</v>
      </c>
      <c r="E120" s="46">
        <v>1</v>
      </c>
      <c r="F120" s="47">
        <v>294</v>
      </c>
      <c r="G120" s="47" t="s">
        <v>979</v>
      </c>
      <c r="H120" s="46"/>
      <c r="I120" s="10" t="s">
        <v>8</v>
      </c>
    </row>
    <row r="121" s="37" customFormat="1" customHeight="1" spans="1:9">
      <c r="A121" s="45">
        <v>82</v>
      </c>
      <c r="B121" s="46" t="s">
        <v>1051</v>
      </c>
      <c r="C121" s="46" t="s">
        <v>41</v>
      </c>
      <c r="D121" s="43" t="s">
        <v>1108</v>
      </c>
      <c r="E121" s="46">
        <v>4</v>
      </c>
      <c r="F121" s="47">
        <v>1168</v>
      </c>
      <c r="G121" s="47" t="s">
        <v>979</v>
      </c>
      <c r="H121" s="46"/>
      <c r="I121" s="10" t="s">
        <v>8</v>
      </c>
    </row>
    <row r="122" s="37" customFormat="1" customHeight="1" spans="1:9">
      <c r="A122" s="45"/>
      <c r="B122" s="46"/>
      <c r="C122" s="46" t="s">
        <v>45</v>
      </c>
      <c r="D122" s="43" t="s">
        <v>1109</v>
      </c>
      <c r="E122" s="46"/>
      <c r="F122" s="47"/>
      <c r="G122" s="47"/>
      <c r="H122" s="46"/>
      <c r="I122" s="10" t="s">
        <v>8</v>
      </c>
    </row>
    <row r="123" s="37" customFormat="1" customHeight="1" spans="1:9">
      <c r="A123" s="45"/>
      <c r="B123" s="46"/>
      <c r="C123" s="46" t="s">
        <v>106</v>
      </c>
      <c r="D123" s="43" t="s">
        <v>1110</v>
      </c>
      <c r="E123" s="46"/>
      <c r="F123" s="47"/>
      <c r="G123" s="47"/>
      <c r="H123" s="46"/>
      <c r="I123" s="10" t="s">
        <v>8</v>
      </c>
    </row>
    <row r="124" s="37" customFormat="1" customHeight="1" spans="1:9">
      <c r="A124" s="45"/>
      <c r="B124" s="46"/>
      <c r="C124" s="46" t="s">
        <v>124</v>
      </c>
      <c r="D124" s="43" t="s">
        <v>1111</v>
      </c>
      <c r="E124" s="46"/>
      <c r="F124" s="47"/>
      <c r="G124" s="47"/>
      <c r="H124" s="46"/>
      <c r="I124" s="10" t="s">
        <v>8</v>
      </c>
    </row>
    <row r="125" s="37" customFormat="1" customHeight="1" spans="1:9">
      <c r="A125" s="45">
        <v>83</v>
      </c>
      <c r="B125" s="46" t="s">
        <v>1051</v>
      </c>
      <c r="C125" s="46" t="s">
        <v>41</v>
      </c>
      <c r="D125" s="43" t="s">
        <v>1112</v>
      </c>
      <c r="E125" s="46">
        <v>1</v>
      </c>
      <c r="F125" s="47">
        <v>295</v>
      </c>
      <c r="G125" s="47" t="s">
        <v>979</v>
      </c>
      <c r="H125" s="46"/>
      <c r="I125" s="10" t="s">
        <v>8</v>
      </c>
    </row>
    <row r="126" s="37" customFormat="1" customHeight="1" spans="1:9">
      <c r="A126" s="45">
        <v>84</v>
      </c>
      <c r="B126" s="46" t="s">
        <v>1051</v>
      </c>
      <c r="C126" s="46" t="s">
        <v>41</v>
      </c>
      <c r="D126" s="43" t="s">
        <v>1113</v>
      </c>
      <c r="E126" s="46">
        <v>2</v>
      </c>
      <c r="F126" s="47">
        <v>598</v>
      </c>
      <c r="G126" s="47" t="s">
        <v>979</v>
      </c>
      <c r="H126" s="46"/>
      <c r="I126" s="10" t="s">
        <v>8</v>
      </c>
    </row>
    <row r="127" s="37" customFormat="1" customHeight="1" spans="1:9">
      <c r="A127" s="57"/>
      <c r="B127" s="48"/>
      <c r="C127" s="46" t="s">
        <v>45</v>
      </c>
      <c r="D127" s="43" t="s">
        <v>1114</v>
      </c>
      <c r="E127" s="46"/>
      <c r="F127" s="47"/>
      <c r="G127" s="47"/>
      <c r="H127" s="46"/>
      <c r="I127" s="10" t="s">
        <v>8</v>
      </c>
    </row>
    <row r="128" s="37" customFormat="1" customHeight="1" spans="1:9">
      <c r="A128" s="45">
        <v>85</v>
      </c>
      <c r="B128" s="46" t="s">
        <v>1051</v>
      </c>
      <c r="C128" s="46" t="s">
        <v>41</v>
      </c>
      <c r="D128" s="46" t="s">
        <v>1115</v>
      </c>
      <c r="E128" s="46">
        <v>1</v>
      </c>
      <c r="F128" s="47">
        <v>293</v>
      </c>
      <c r="G128" s="47" t="s">
        <v>10</v>
      </c>
      <c r="H128" s="46" t="s">
        <v>982</v>
      </c>
      <c r="I128" s="10" t="s">
        <v>10</v>
      </c>
    </row>
    <row r="129" s="37" customFormat="1" customHeight="1" spans="1:9">
      <c r="A129" s="45">
        <v>86</v>
      </c>
      <c r="B129" s="46" t="s">
        <v>1051</v>
      </c>
      <c r="C129" s="46" t="s">
        <v>993</v>
      </c>
      <c r="D129" s="46" t="s">
        <v>1116</v>
      </c>
      <c r="E129" s="46">
        <v>1</v>
      </c>
      <c r="F129" s="47">
        <v>298</v>
      </c>
      <c r="G129" s="47" t="s">
        <v>979</v>
      </c>
      <c r="H129" s="46" t="s">
        <v>982</v>
      </c>
      <c r="I129" s="10" t="s">
        <v>8</v>
      </c>
    </row>
    <row r="130" s="37" customFormat="1" customHeight="1" spans="1:9">
      <c r="A130" s="45">
        <v>87</v>
      </c>
      <c r="B130" s="46" t="s">
        <v>1051</v>
      </c>
      <c r="C130" s="46" t="s">
        <v>41</v>
      </c>
      <c r="D130" s="46" t="s">
        <v>1117</v>
      </c>
      <c r="E130" s="46">
        <v>1</v>
      </c>
      <c r="F130" s="47">
        <v>299</v>
      </c>
      <c r="G130" s="47" t="s">
        <v>979</v>
      </c>
      <c r="H130" s="46" t="s">
        <v>982</v>
      </c>
      <c r="I130" s="10" t="s">
        <v>8</v>
      </c>
    </row>
    <row r="131" s="37" customFormat="1" customHeight="1" spans="1:9">
      <c r="A131" s="45">
        <v>88</v>
      </c>
      <c r="B131" s="46" t="s">
        <v>1051</v>
      </c>
      <c r="C131" s="46" t="s">
        <v>41</v>
      </c>
      <c r="D131" s="58" t="s">
        <v>1118</v>
      </c>
      <c r="E131" s="46">
        <v>2</v>
      </c>
      <c r="F131" s="47">
        <v>524</v>
      </c>
      <c r="G131" s="47" t="s">
        <v>979</v>
      </c>
      <c r="H131" s="46"/>
      <c r="I131" s="10" t="s">
        <v>8</v>
      </c>
    </row>
    <row r="132" s="37" customFormat="1" customHeight="1" spans="1:9">
      <c r="A132" s="45"/>
      <c r="B132" s="46"/>
      <c r="C132" s="46" t="s">
        <v>45</v>
      </c>
      <c r="D132" s="58" t="s">
        <v>1119</v>
      </c>
      <c r="E132" s="46"/>
      <c r="F132" s="47"/>
      <c r="G132" s="47"/>
      <c r="H132" s="46"/>
      <c r="I132" s="10" t="s">
        <v>8</v>
      </c>
    </row>
    <row r="133" s="37" customFormat="1" customHeight="1" spans="1:9">
      <c r="A133" s="45">
        <v>89</v>
      </c>
      <c r="B133" s="46" t="s">
        <v>1051</v>
      </c>
      <c r="C133" s="46" t="s">
        <v>41</v>
      </c>
      <c r="D133" s="58" t="s">
        <v>1120</v>
      </c>
      <c r="E133" s="46">
        <v>1</v>
      </c>
      <c r="F133" s="47">
        <v>301</v>
      </c>
      <c r="G133" s="47" t="s">
        <v>10</v>
      </c>
      <c r="H133" s="46"/>
      <c r="I133" s="10" t="s">
        <v>8</v>
      </c>
    </row>
    <row r="134" s="37" customFormat="1" customHeight="1" spans="1:9">
      <c r="A134" s="45">
        <v>90</v>
      </c>
      <c r="B134" s="46" t="s">
        <v>1051</v>
      </c>
      <c r="C134" s="46" t="s">
        <v>993</v>
      </c>
      <c r="D134" s="58" t="s">
        <v>1121</v>
      </c>
      <c r="E134" s="46">
        <v>1</v>
      </c>
      <c r="F134" s="47">
        <v>296</v>
      </c>
      <c r="G134" s="47" t="s">
        <v>979</v>
      </c>
      <c r="H134" s="46" t="s">
        <v>982</v>
      </c>
      <c r="I134" s="10" t="s">
        <v>8</v>
      </c>
    </row>
    <row r="135" s="39" customFormat="1" customHeight="1" spans="1:9">
      <c r="A135" s="45">
        <v>91</v>
      </c>
      <c r="B135" s="46" t="s">
        <v>1051</v>
      </c>
      <c r="C135" s="46" t="s">
        <v>993</v>
      </c>
      <c r="D135" s="46" t="s">
        <v>1122</v>
      </c>
      <c r="E135" s="46">
        <v>1</v>
      </c>
      <c r="F135" s="46">
        <v>297</v>
      </c>
      <c r="G135" s="46" t="s">
        <v>10</v>
      </c>
      <c r="H135" s="46" t="s">
        <v>982</v>
      </c>
      <c r="I135" s="46" t="s">
        <v>10</v>
      </c>
    </row>
    <row r="136" s="39" customFormat="1" customHeight="1" spans="1:9">
      <c r="A136" s="45">
        <v>92</v>
      </c>
      <c r="B136" s="46" t="s">
        <v>1051</v>
      </c>
      <c r="C136" s="46" t="s">
        <v>41</v>
      </c>
      <c r="D136" s="46" t="s">
        <v>1123</v>
      </c>
      <c r="E136" s="46">
        <v>1</v>
      </c>
      <c r="F136" s="46">
        <v>302</v>
      </c>
      <c r="G136" s="46" t="s">
        <v>979</v>
      </c>
      <c r="H136" s="46"/>
      <c r="I136" s="46" t="s">
        <v>8</v>
      </c>
    </row>
    <row r="137" s="39" customFormat="1" customHeight="1" spans="1:9">
      <c r="A137" s="45">
        <v>93</v>
      </c>
      <c r="B137" s="46" t="s">
        <v>1051</v>
      </c>
      <c r="C137" s="46" t="s">
        <v>993</v>
      </c>
      <c r="D137" s="46" t="s">
        <v>1124</v>
      </c>
      <c r="E137" s="46">
        <v>1</v>
      </c>
      <c r="F137" s="46">
        <v>294</v>
      </c>
      <c r="G137" s="46" t="s">
        <v>10</v>
      </c>
      <c r="H137" s="46" t="s">
        <v>982</v>
      </c>
      <c r="I137" s="46" t="s">
        <v>8</v>
      </c>
    </row>
    <row r="138" s="39" customFormat="1" customHeight="1" spans="1:9">
      <c r="A138" s="45">
        <v>94</v>
      </c>
      <c r="B138" s="46" t="s">
        <v>1051</v>
      </c>
      <c r="C138" s="46" t="s">
        <v>41</v>
      </c>
      <c r="D138" s="46" t="s">
        <v>1125</v>
      </c>
      <c r="E138" s="46">
        <v>3</v>
      </c>
      <c r="F138" s="46">
        <v>903</v>
      </c>
      <c r="G138" s="46" t="s">
        <v>10</v>
      </c>
      <c r="H138" s="46"/>
      <c r="I138" s="46" t="s">
        <v>10</v>
      </c>
    </row>
    <row r="139" s="39" customFormat="1" customHeight="1" spans="1:9">
      <c r="A139" s="45"/>
      <c r="B139" s="46"/>
      <c r="C139" s="46" t="s">
        <v>106</v>
      </c>
      <c r="D139" s="46" t="s">
        <v>1126</v>
      </c>
      <c r="E139" s="46"/>
      <c r="F139" s="46"/>
      <c r="G139" s="46"/>
      <c r="H139" s="46"/>
      <c r="I139" s="46" t="s">
        <v>10</v>
      </c>
    </row>
    <row r="140" s="39" customFormat="1" customHeight="1" spans="1:9">
      <c r="A140" s="45"/>
      <c r="B140" s="46"/>
      <c r="C140" s="46" t="s">
        <v>124</v>
      </c>
      <c r="D140" s="46" t="s">
        <v>1127</v>
      </c>
      <c r="E140" s="46"/>
      <c r="F140" s="46"/>
      <c r="G140" s="46"/>
      <c r="H140" s="46"/>
      <c r="I140" s="46" t="s">
        <v>10</v>
      </c>
    </row>
    <row r="141" s="39" customFormat="1" customHeight="1" spans="1:9">
      <c r="A141" s="45">
        <v>95</v>
      </c>
      <c r="B141" s="46" t="s">
        <v>1051</v>
      </c>
      <c r="C141" s="46" t="s">
        <v>41</v>
      </c>
      <c r="D141" s="46" t="s">
        <v>1128</v>
      </c>
      <c r="E141" s="46">
        <v>1</v>
      </c>
      <c r="F141" s="46">
        <v>302</v>
      </c>
      <c r="G141" s="46" t="s">
        <v>979</v>
      </c>
      <c r="H141" s="46"/>
      <c r="I141" s="46" t="s">
        <v>8</v>
      </c>
    </row>
    <row r="142" s="39" customFormat="1" customHeight="1" spans="1:9">
      <c r="A142" s="45">
        <v>96</v>
      </c>
      <c r="B142" s="46" t="s">
        <v>1051</v>
      </c>
      <c r="C142" s="46" t="s">
        <v>41</v>
      </c>
      <c r="D142" s="46" t="s">
        <v>1129</v>
      </c>
      <c r="E142" s="46">
        <v>1</v>
      </c>
      <c r="F142" s="46">
        <v>396</v>
      </c>
      <c r="G142" s="46" t="s">
        <v>10</v>
      </c>
      <c r="H142" s="46"/>
      <c r="I142" s="46" t="s">
        <v>10</v>
      </c>
    </row>
    <row r="143" s="39" customFormat="1" customHeight="1" spans="1:9">
      <c r="A143" s="45">
        <v>97</v>
      </c>
      <c r="B143" s="46" t="s">
        <v>1051</v>
      </c>
      <c r="C143" s="46" t="s">
        <v>41</v>
      </c>
      <c r="D143" s="46" t="s">
        <v>1130</v>
      </c>
      <c r="E143" s="46">
        <v>3</v>
      </c>
      <c r="F143" s="46">
        <v>906</v>
      </c>
      <c r="G143" s="46" t="s">
        <v>10</v>
      </c>
      <c r="H143" s="43"/>
      <c r="I143" s="46" t="s">
        <v>10</v>
      </c>
    </row>
    <row r="144" s="39" customFormat="1" customHeight="1" spans="1:9">
      <c r="A144" s="45"/>
      <c r="B144" s="46"/>
      <c r="C144" s="46" t="s">
        <v>45</v>
      </c>
      <c r="D144" s="46" t="s">
        <v>1131</v>
      </c>
      <c r="E144" s="46"/>
      <c r="F144" s="46"/>
      <c r="G144" s="46"/>
      <c r="H144" s="43"/>
      <c r="I144" s="46" t="s">
        <v>10</v>
      </c>
    </row>
    <row r="145" s="39" customFormat="1" customHeight="1" spans="1:9">
      <c r="A145" s="45"/>
      <c r="B145" s="46"/>
      <c r="C145" s="46" t="s">
        <v>124</v>
      </c>
      <c r="D145" s="46" t="s">
        <v>1132</v>
      </c>
      <c r="E145" s="46"/>
      <c r="F145" s="46"/>
      <c r="G145" s="46"/>
      <c r="H145" s="46"/>
      <c r="I145" s="46" t="s">
        <v>10</v>
      </c>
    </row>
    <row r="146" s="39" customFormat="1" customHeight="1" spans="1:9">
      <c r="A146" s="45">
        <v>98</v>
      </c>
      <c r="B146" s="46" t="s">
        <v>1051</v>
      </c>
      <c r="C146" s="46" t="s">
        <v>993</v>
      </c>
      <c r="D146" s="46" t="s">
        <v>1133</v>
      </c>
      <c r="E146" s="46">
        <v>1</v>
      </c>
      <c r="F146" s="46">
        <v>305</v>
      </c>
      <c r="G146" s="46" t="s">
        <v>10</v>
      </c>
      <c r="H146" s="43" t="s">
        <v>982</v>
      </c>
      <c r="I146" s="46" t="s">
        <v>10</v>
      </c>
    </row>
    <row r="147" s="39" customFormat="1" customHeight="1" spans="1:9">
      <c r="A147" s="45">
        <v>99</v>
      </c>
      <c r="B147" s="46" t="s">
        <v>1051</v>
      </c>
      <c r="C147" s="46" t="s">
        <v>41</v>
      </c>
      <c r="D147" s="46" t="s">
        <v>1134</v>
      </c>
      <c r="E147" s="46">
        <v>2</v>
      </c>
      <c r="F147" s="46">
        <v>524</v>
      </c>
      <c r="G147" s="46" t="s">
        <v>10</v>
      </c>
      <c r="H147" s="43"/>
      <c r="I147" s="46" t="s">
        <v>8</v>
      </c>
    </row>
    <row r="148" s="39" customFormat="1" customHeight="1" spans="1:9">
      <c r="A148" s="45"/>
      <c r="B148" s="46"/>
      <c r="C148" s="46" t="s">
        <v>106</v>
      </c>
      <c r="D148" s="46" t="s">
        <v>1135</v>
      </c>
      <c r="E148" s="46"/>
      <c r="F148" s="46"/>
      <c r="G148" s="46"/>
      <c r="H148" s="43"/>
      <c r="I148" s="46" t="s">
        <v>8</v>
      </c>
    </row>
    <row r="149" s="39" customFormat="1" customHeight="1" spans="1:9">
      <c r="A149" s="45">
        <v>100</v>
      </c>
      <c r="B149" s="46" t="s">
        <v>1051</v>
      </c>
      <c r="C149" s="46" t="s">
        <v>993</v>
      </c>
      <c r="D149" s="46" t="s">
        <v>1136</v>
      </c>
      <c r="E149" s="46">
        <v>1</v>
      </c>
      <c r="F149" s="46">
        <v>292</v>
      </c>
      <c r="G149" s="46" t="s">
        <v>10</v>
      </c>
      <c r="H149" s="43" t="s">
        <v>1011</v>
      </c>
      <c r="I149" s="46" t="s">
        <v>8</v>
      </c>
    </row>
    <row r="150" s="39" customFormat="1" customHeight="1" spans="1:9">
      <c r="A150" s="45">
        <v>101</v>
      </c>
      <c r="B150" s="46" t="s">
        <v>1051</v>
      </c>
      <c r="C150" s="46" t="s">
        <v>41</v>
      </c>
      <c r="D150" s="46" t="s">
        <v>1137</v>
      </c>
      <c r="E150" s="46">
        <v>2</v>
      </c>
      <c r="F150" s="46">
        <v>586</v>
      </c>
      <c r="G150" s="46" t="s">
        <v>979</v>
      </c>
      <c r="H150" s="43"/>
      <c r="I150" s="46" t="s">
        <v>8</v>
      </c>
    </row>
    <row r="151" s="39" customFormat="1" customHeight="1" spans="1:9">
      <c r="A151" s="45"/>
      <c r="B151" s="46"/>
      <c r="C151" s="46"/>
      <c r="D151" s="46" t="s">
        <v>1138</v>
      </c>
      <c r="E151" s="46"/>
      <c r="F151" s="46"/>
      <c r="G151" s="46"/>
      <c r="H151" s="43"/>
      <c r="I151" s="46" t="s">
        <v>8</v>
      </c>
    </row>
    <row r="152" s="39" customFormat="1" customHeight="1" spans="1:9">
      <c r="A152" s="45">
        <v>102</v>
      </c>
      <c r="B152" s="46" t="s">
        <v>1051</v>
      </c>
      <c r="C152" s="46" t="s">
        <v>41</v>
      </c>
      <c r="D152" s="46" t="s">
        <v>1139</v>
      </c>
      <c r="E152" s="46">
        <v>1</v>
      </c>
      <c r="F152" s="46">
        <v>450</v>
      </c>
      <c r="G152" s="46" t="s">
        <v>979</v>
      </c>
      <c r="H152" s="46"/>
      <c r="I152" s="46" t="s">
        <v>7</v>
      </c>
    </row>
    <row r="153" s="39" customFormat="1" customHeight="1" spans="1:9">
      <c r="A153" s="45">
        <v>103</v>
      </c>
      <c r="B153" s="46" t="s">
        <v>1051</v>
      </c>
      <c r="C153" s="46" t="s">
        <v>993</v>
      </c>
      <c r="D153" s="46" t="s">
        <v>1140</v>
      </c>
      <c r="E153" s="46">
        <v>1</v>
      </c>
      <c r="F153" s="46">
        <v>450</v>
      </c>
      <c r="G153" s="46" t="s">
        <v>10</v>
      </c>
      <c r="H153" s="43" t="s">
        <v>982</v>
      </c>
      <c r="I153" s="46" t="s">
        <v>10</v>
      </c>
    </row>
    <row r="154" s="39" customFormat="1" customHeight="1" spans="1:9">
      <c r="A154" s="45">
        <v>104</v>
      </c>
      <c r="B154" s="46" t="s">
        <v>1051</v>
      </c>
      <c r="C154" s="46" t="s">
        <v>993</v>
      </c>
      <c r="D154" s="46" t="s">
        <v>1141</v>
      </c>
      <c r="E154" s="46">
        <v>1</v>
      </c>
      <c r="F154" s="46">
        <v>450</v>
      </c>
      <c r="G154" s="46" t="s">
        <v>979</v>
      </c>
      <c r="H154" s="43"/>
      <c r="I154" s="46" t="s">
        <v>7</v>
      </c>
    </row>
    <row r="155" s="39" customFormat="1" customHeight="1" spans="1:9">
      <c r="A155" s="45">
        <v>105</v>
      </c>
      <c r="B155" s="46" t="s">
        <v>1051</v>
      </c>
      <c r="C155" s="46" t="s">
        <v>41</v>
      </c>
      <c r="D155" s="46" t="s">
        <v>1142</v>
      </c>
      <c r="E155" s="46">
        <v>1</v>
      </c>
      <c r="F155" s="46">
        <v>364</v>
      </c>
      <c r="G155" s="46" t="s">
        <v>10</v>
      </c>
      <c r="H155" s="43"/>
      <c r="I155" s="46" t="s">
        <v>10</v>
      </c>
    </row>
    <row r="156" s="39" customFormat="1" customHeight="1" spans="1:9">
      <c r="A156" s="45">
        <v>106</v>
      </c>
      <c r="B156" s="46" t="s">
        <v>1051</v>
      </c>
      <c r="C156" s="46" t="s">
        <v>41</v>
      </c>
      <c r="D156" s="46" t="s">
        <v>1143</v>
      </c>
      <c r="E156" s="46">
        <v>1</v>
      </c>
      <c r="F156" s="46">
        <v>301</v>
      </c>
      <c r="G156" s="46" t="s">
        <v>10</v>
      </c>
      <c r="H156" s="43" t="s">
        <v>1011</v>
      </c>
      <c r="I156" s="46" t="s">
        <v>10</v>
      </c>
    </row>
    <row r="157" s="37" customFormat="1" customHeight="1" spans="1:9">
      <c r="A157" s="45">
        <v>107</v>
      </c>
      <c r="B157" s="46" t="s">
        <v>1144</v>
      </c>
      <c r="C157" s="46" t="s">
        <v>41</v>
      </c>
      <c r="D157" s="46" t="s">
        <v>1145</v>
      </c>
      <c r="E157" s="46">
        <v>3</v>
      </c>
      <c r="F157" s="47">
        <v>879</v>
      </c>
      <c r="G157" s="47" t="s">
        <v>1004</v>
      </c>
      <c r="H157" s="44"/>
      <c r="I157" s="10" t="s">
        <v>8</v>
      </c>
    </row>
    <row r="158" s="37" customFormat="1" customHeight="1" spans="1:9">
      <c r="A158" s="45"/>
      <c r="B158" s="46"/>
      <c r="C158" s="46" t="s">
        <v>45</v>
      </c>
      <c r="D158" s="46" t="s">
        <v>1146</v>
      </c>
      <c r="E158" s="46"/>
      <c r="F158" s="47"/>
      <c r="G158" s="47"/>
      <c r="H158" s="44"/>
      <c r="I158" s="10" t="s">
        <v>8</v>
      </c>
    </row>
    <row r="159" s="37" customFormat="1" customHeight="1" spans="1:9">
      <c r="A159" s="45"/>
      <c r="B159" s="46"/>
      <c r="C159" s="46" t="s">
        <v>124</v>
      </c>
      <c r="D159" s="46" t="s">
        <v>1147</v>
      </c>
      <c r="E159" s="46"/>
      <c r="F159" s="47"/>
      <c r="G159" s="47"/>
      <c r="H159" s="44"/>
      <c r="I159" s="10" t="s">
        <v>8</v>
      </c>
    </row>
    <row r="160" s="37" customFormat="1" customHeight="1" spans="1:9">
      <c r="A160" s="45">
        <v>108</v>
      </c>
      <c r="B160" s="46" t="s">
        <v>1144</v>
      </c>
      <c r="C160" s="46" t="s">
        <v>41</v>
      </c>
      <c r="D160" s="46" t="s">
        <v>1148</v>
      </c>
      <c r="E160" s="46">
        <v>1</v>
      </c>
      <c r="F160" s="47">
        <v>242</v>
      </c>
      <c r="G160" s="47" t="s">
        <v>979</v>
      </c>
      <c r="H160" s="46" t="s">
        <v>982</v>
      </c>
      <c r="I160" s="10" t="s">
        <v>8</v>
      </c>
    </row>
    <row r="161" s="37" customFormat="1" customHeight="1" spans="1:9">
      <c r="A161" s="45">
        <v>109</v>
      </c>
      <c r="B161" s="46" t="s">
        <v>1144</v>
      </c>
      <c r="C161" s="46" t="s">
        <v>41</v>
      </c>
      <c r="D161" s="46" t="s">
        <v>1149</v>
      </c>
      <c r="E161" s="46">
        <v>1</v>
      </c>
      <c r="F161" s="47">
        <v>450</v>
      </c>
      <c r="G161" s="47" t="s">
        <v>1004</v>
      </c>
      <c r="H161" s="46" t="s">
        <v>995</v>
      </c>
      <c r="I161" s="10" t="s">
        <v>7</v>
      </c>
    </row>
    <row r="162" s="37" customFormat="1" customHeight="1" spans="1:9">
      <c r="A162" s="45">
        <v>110</v>
      </c>
      <c r="B162" s="46" t="s">
        <v>1144</v>
      </c>
      <c r="C162" s="46" t="s">
        <v>41</v>
      </c>
      <c r="D162" s="46" t="s">
        <v>1150</v>
      </c>
      <c r="E162" s="46">
        <v>1</v>
      </c>
      <c r="F162" s="47">
        <v>291</v>
      </c>
      <c r="G162" s="47" t="s">
        <v>1004</v>
      </c>
      <c r="H162" s="46"/>
      <c r="I162" s="10" t="s">
        <v>8</v>
      </c>
    </row>
    <row r="163" s="37" customFormat="1" customHeight="1" spans="1:9">
      <c r="A163" s="45">
        <v>111</v>
      </c>
      <c r="B163" s="46" t="s">
        <v>1144</v>
      </c>
      <c r="C163" s="46" t="s">
        <v>41</v>
      </c>
      <c r="D163" s="46" t="s">
        <v>1151</v>
      </c>
      <c r="E163" s="46">
        <v>3</v>
      </c>
      <c r="F163" s="47">
        <v>723</v>
      </c>
      <c r="G163" s="47" t="s">
        <v>1004</v>
      </c>
      <c r="H163" s="46"/>
      <c r="I163" s="10" t="s">
        <v>8</v>
      </c>
    </row>
    <row r="164" s="37" customFormat="1" customHeight="1" spans="1:9">
      <c r="A164" s="45"/>
      <c r="B164" s="46"/>
      <c r="C164" s="46" t="s">
        <v>45</v>
      </c>
      <c r="D164" s="46" t="s">
        <v>1152</v>
      </c>
      <c r="E164" s="46"/>
      <c r="F164" s="47"/>
      <c r="G164" s="47"/>
      <c r="H164" s="46"/>
      <c r="I164" s="10" t="s">
        <v>8</v>
      </c>
    </row>
    <row r="165" s="37" customFormat="1" customHeight="1" spans="1:9">
      <c r="A165" s="45"/>
      <c r="B165" s="46"/>
      <c r="C165" s="46" t="s">
        <v>124</v>
      </c>
      <c r="D165" s="46" t="s">
        <v>1153</v>
      </c>
      <c r="E165" s="46"/>
      <c r="F165" s="47"/>
      <c r="G165" s="47"/>
      <c r="H165" s="46"/>
      <c r="I165" s="10" t="s">
        <v>8</v>
      </c>
    </row>
    <row r="166" s="37" customFormat="1" customHeight="1" spans="1:9">
      <c r="A166" s="45">
        <v>112</v>
      </c>
      <c r="B166" s="46" t="s">
        <v>1144</v>
      </c>
      <c r="C166" s="46" t="s">
        <v>41</v>
      </c>
      <c r="D166" s="46" t="s">
        <v>1154</v>
      </c>
      <c r="E166" s="46">
        <v>3</v>
      </c>
      <c r="F166" s="47">
        <v>765</v>
      </c>
      <c r="G166" s="47" t="s">
        <v>10</v>
      </c>
      <c r="H166" s="46"/>
      <c r="I166" s="10" t="s">
        <v>8</v>
      </c>
    </row>
    <row r="167" s="37" customFormat="1" customHeight="1" spans="1:9">
      <c r="A167" s="45"/>
      <c r="B167" s="46"/>
      <c r="C167" s="46" t="s">
        <v>45</v>
      </c>
      <c r="D167" s="46" t="s">
        <v>1155</v>
      </c>
      <c r="E167" s="46"/>
      <c r="F167" s="47"/>
      <c r="G167" s="47"/>
      <c r="H167" s="46"/>
      <c r="I167" s="10" t="s">
        <v>8</v>
      </c>
    </row>
    <row r="168" s="37" customFormat="1" customHeight="1" spans="1:9">
      <c r="A168" s="45"/>
      <c r="B168" s="46"/>
      <c r="C168" s="46" t="s">
        <v>124</v>
      </c>
      <c r="D168" s="46" t="s">
        <v>1156</v>
      </c>
      <c r="E168" s="46"/>
      <c r="F168" s="47"/>
      <c r="G168" s="47"/>
      <c r="H168" s="46"/>
      <c r="I168" s="10" t="s">
        <v>8</v>
      </c>
    </row>
    <row r="169" s="37" customFormat="1" customHeight="1" spans="1:9">
      <c r="A169" s="45">
        <v>113</v>
      </c>
      <c r="B169" s="46" t="s">
        <v>1144</v>
      </c>
      <c r="C169" s="46" t="s">
        <v>41</v>
      </c>
      <c r="D169" s="46" t="s">
        <v>1157</v>
      </c>
      <c r="E169" s="46">
        <v>4</v>
      </c>
      <c r="F169" s="47">
        <v>1196</v>
      </c>
      <c r="G169" s="47" t="s">
        <v>1004</v>
      </c>
      <c r="H169" s="46"/>
      <c r="I169" s="10" t="s">
        <v>8</v>
      </c>
    </row>
    <row r="170" s="37" customFormat="1" customHeight="1" spans="1:9">
      <c r="A170" s="45"/>
      <c r="B170" s="46"/>
      <c r="C170" s="46" t="s">
        <v>45</v>
      </c>
      <c r="D170" s="46" t="s">
        <v>1158</v>
      </c>
      <c r="E170" s="46"/>
      <c r="F170" s="47"/>
      <c r="G170" s="47"/>
      <c r="H170" s="46"/>
      <c r="I170" s="10" t="s">
        <v>8</v>
      </c>
    </row>
    <row r="171" s="37" customFormat="1" customHeight="1" spans="1:9">
      <c r="A171" s="45"/>
      <c r="B171" s="46"/>
      <c r="C171" s="46" t="s">
        <v>124</v>
      </c>
      <c r="D171" s="46" t="s">
        <v>1159</v>
      </c>
      <c r="E171" s="46"/>
      <c r="F171" s="47"/>
      <c r="G171" s="47"/>
      <c r="H171" s="46"/>
      <c r="I171" s="10" t="s">
        <v>8</v>
      </c>
    </row>
    <row r="172" s="37" customFormat="1" customHeight="1" spans="1:9">
      <c r="A172" s="45"/>
      <c r="B172" s="46"/>
      <c r="C172" s="46" t="s">
        <v>1036</v>
      </c>
      <c r="D172" s="46" t="s">
        <v>1160</v>
      </c>
      <c r="E172" s="46"/>
      <c r="F172" s="47"/>
      <c r="G172" s="47"/>
      <c r="H172" s="46"/>
      <c r="I172" s="10" t="s">
        <v>8</v>
      </c>
    </row>
    <row r="173" s="37" customFormat="1" customHeight="1" spans="1:9">
      <c r="A173" s="45">
        <v>114</v>
      </c>
      <c r="B173" s="46" t="s">
        <v>1144</v>
      </c>
      <c r="C173" s="46" t="s">
        <v>41</v>
      </c>
      <c r="D173" s="46" t="s">
        <v>1161</v>
      </c>
      <c r="E173" s="46">
        <v>4</v>
      </c>
      <c r="F173" s="47">
        <v>964</v>
      </c>
      <c r="G173" s="47" t="s">
        <v>1004</v>
      </c>
      <c r="H173" s="46"/>
      <c r="I173" s="10" t="s">
        <v>8</v>
      </c>
    </row>
    <row r="174" s="37" customFormat="1" customHeight="1" spans="1:9">
      <c r="A174" s="45"/>
      <c r="B174" s="46"/>
      <c r="C174" s="46" t="s">
        <v>45</v>
      </c>
      <c r="D174" s="46" t="s">
        <v>1162</v>
      </c>
      <c r="E174" s="46"/>
      <c r="F174" s="47"/>
      <c r="G174" s="47"/>
      <c r="H174" s="46"/>
      <c r="I174" s="10" t="s">
        <v>8</v>
      </c>
    </row>
    <row r="175" s="37" customFormat="1" customHeight="1" spans="1:9">
      <c r="A175" s="45"/>
      <c r="B175" s="46"/>
      <c r="C175" s="46" t="s">
        <v>106</v>
      </c>
      <c r="D175" s="46" t="s">
        <v>1163</v>
      </c>
      <c r="E175" s="46"/>
      <c r="F175" s="47"/>
      <c r="G175" s="47"/>
      <c r="H175" s="46"/>
      <c r="I175" s="10" t="s">
        <v>8</v>
      </c>
    </row>
    <row r="176" s="37" customFormat="1" customHeight="1" spans="1:9">
      <c r="A176" s="45"/>
      <c r="B176" s="46"/>
      <c r="C176" s="46" t="s">
        <v>124</v>
      </c>
      <c r="D176" s="46" t="s">
        <v>1164</v>
      </c>
      <c r="E176" s="46"/>
      <c r="F176" s="47"/>
      <c r="G176" s="47"/>
      <c r="H176" s="43"/>
      <c r="I176" s="10" t="s">
        <v>8</v>
      </c>
    </row>
    <row r="177" s="37" customFormat="1" customHeight="1" spans="1:9">
      <c r="A177" s="45">
        <v>115</v>
      </c>
      <c r="B177" s="46" t="s">
        <v>1144</v>
      </c>
      <c r="C177" s="46" t="s">
        <v>41</v>
      </c>
      <c r="D177" s="46" t="s">
        <v>1165</v>
      </c>
      <c r="E177" s="46">
        <v>1</v>
      </c>
      <c r="F177" s="47">
        <v>327</v>
      </c>
      <c r="G177" s="47" t="s">
        <v>1004</v>
      </c>
      <c r="H177" s="46"/>
      <c r="I177" s="10" t="s">
        <v>8</v>
      </c>
    </row>
    <row r="178" s="37" customFormat="1" customHeight="1" spans="1:9">
      <c r="A178" s="45">
        <v>116</v>
      </c>
      <c r="B178" s="46" t="s">
        <v>1144</v>
      </c>
      <c r="C178" s="46" t="s">
        <v>993</v>
      </c>
      <c r="D178" s="46" t="s">
        <v>1166</v>
      </c>
      <c r="E178" s="46">
        <v>1</v>
      </c>
      <c r="F178" s="47">
        <v>328</v>
      </c>
      <c r="G178" s="47" t="s">
        <v>1004</v>
      </c>
      <c r="H178" s="46" t="s">
        <v>1011</v>
      </c>
      <c r="I178" s="10" t="s">
        <v>8</v>
      </c>
    </row>
    <row r="179" s="37" customFormat="1" customHeight="1" spans="1:9">
      <c r="A179" s="45">
        <v>117</v>
      </c>
      <c r="B179" s="46" t="s">
        <v>1144</v>
      </c>
      <c r="C179" s="46" t="s">
        <v>41</v>
      </c>
      <c r="D179" s="46" t="s">
        <v>1167</v>
      </c>
      <c r="E179" s="46">
        <v>3</v>
      </c>
      <c r="F179" s="47">
        <v>735</v>
      </c>
      <c r="G179" s="47" t="s">
        <v>10</v>
      </c>
      <c r="H179" s="46"/>
      <c r="I179" s="10" t="s">
        <v>8</v>
      </c>
    </row>
    <row r="180" s="37" customFormat="1" customHeight="1" spans="1:9">
      <c r="A180" s="45"/>
      <c r="B180" s="46"/>
      <c r="C180" s="46" t="s">
        <v>212</v>
      </c>
      <c r="D180" s="46" t="s">
        <v>1168</v>
      </c>
      <c r="E180" s="46"/>
      <c r="F180" s="47"/>
      <c r="G180" s="47"/>
      <c r="H180" s="46"/>
      <c r="I180" s="10" t="s">
        <v>8</v>
      </c>
    </row>
    <row r="181" s="37" customFormat="1" customHeight="1" spans="1:9">
      <c r="A181" s="45"/>
      <c r="B181" s="46"/>
      <c r="C181" s="46" t="s">
        <v>124</v>
      </c>
      <c r="D181" s="46" t="s">
        <v>1169</v>
      </c>
      <c r="E181" s="46"/>
      <c r="F181" s="47"/>
      <c r="G181" s="47"/>
      <c r="H181" s="46"/>
      <c r="I181" s="10" t="s">
        <v>8</v>
      </c>
    </row>
    <row r="182" s="37" customFormat="1" customHeight="1" spans="1:9">
      <c r="A182" s="45">
        <v>118</v>
      </c>
      <c r="B182" s="46" t="s">
        <v>1144</v>
      </c>
      <c r="C182" s="46" t="s">
        <v>41</v>
      </c>
      <c r="D182" s="46" t="s">
        <v>1170</v>
      </c>
      <c r="E182" s="46">
        <v>1</v>
      </c>
      <c r="F182" s="47">
        <v>292</v>
      </c>
      <c r="G182" s="47" t="s">
        <v>1004</v>
      </c>
      <c r="H182" s="46"/>
      <c r="I182" s="10" t="s">
        <v>8</v>
      </c>
    </row>
    <row r="183" s="37" customFormat="1" customHeight="1" spans="1:9">
      <c r="A183" s="45">
        <v>119</v>
      </c>
      <c r="B183" s="46" t="s">
        <v>1144</v>
      </c>
      <c r="C183" s="46" t="s">
        <v>41</v>
      </c>
      <c r="D183" s="46" t="s">
        <v>1171</v>
      </c>
      <c r="E183" s="46">
        <v>1</v>
      </c>
      <c r="F183" s="47">
        <v>329</v>
      </c>
      <c r="G183" s="47" t="s">
        <v>10</v>
      </c>
      <c r="H183" s="46"/>
      <c r="I183" s="10" t="s">
        <v>8</v>
      </c>
    </row>
    <row r="184" s="37" customFormat="1" customHeight="1" spans="1:9">
      <c r="A184" s="45">
        <v>120</v>
      </c>
      <c r="B184" s="46" t="s">
        <v>1144</v>
      </c>
      <c r="C184" s="46" t="s">
        <v>41</v>
      </c>
      <c r="D184" s="46" t="s">
        <v>1172</v>
      </c>
      <c r="E184" s="46">
        <v>2</v>
      </c>
      <c r="F184" s="47">
        <v>608</v>
      </c>
      <c r="G184" s="47" t="s">
        <v>1004</v>
      </c>
      <c r="H184" s="46"/>
      <c r="I184" s="10" t="s">
        <v>8</v>
      </c>
    </row>
    <row r="185" s="37" customFormat="1" customHeight="1" spans="1:9">
      <c r="A185" s="45"/>
      <c r="B185" s="46"/>
      <c r="C185" s="46" t="s">
        <v>45</v>
      </c>
      <c r="D185" s="46" t="s">
        <v>1173</v>
      </c>
      <c r="E185" s="46"/>
      <c r="F185" s="47"/>
      <c r="G185" s="47"/>
      <c r="H185" s="46"/>
      <c r="I185" s="10" t="s">
        <v>8</v>
      </c>
    </row>
    <row r="186" s="37" customFormat="1" customHeight="1" spans="1:9">
      <c r="A186" s="45">
        <v>121</v>
      </c>
      <c r="B186" s="46" t="s">
        <v>1144</v>
      </c>
      <c r="C186" s="46" t="s">
        <v>993</v>
      </c>
      <c r="D186" s="46" t="s">
        <v>1174</v>
      </c>
      <c r="E186" s="46">
        <v>1</v>
      </c>
      <c r="F186" s="47">
        <v>295</v>
      </c>
      <c r="G186" s="47" t="s">
        <v>10</v>
      </c>
      <c r="H186" s="46" t="s">
        <v>1011</v>
      </c>
      <c r="I186" s="10" t="s">
        <v>8</v>
      </c>
    </row>
    <row r="187" s="37" customFormat="1" customHeight="1" spans="1:9">
      <c r="A187" s="45">
        <v>122</v>
      </c>
      <c r="B187" s="46" t="s">
        <v>1144</v>
      </c>
      <c r="C187" s="46" t="s">
        <v>41</v>
      </c>
      <c r="D187" s="46" t="s">
        <v>1175</v>
      </c>
      <c r="E187" s="46">
        <v>2</v>
      </c>
      <c r="F187" s="47">
        <v>624</v>
      </c>
      <c r="G187" s="47" t="s">
        <v>1004</v>
      </c>
      <c r="H187" s="46"/>
      <c r="I187" s="10" t="s">
        <v>8</v>
      </c>
    </row>
    <row r="188" s="37" customFormat="1" customHeight="1" spans="1:9">
      <c r="A188" s="46"/>
      <c r="B188" s="46"/>
      <c r="C188" s="46" t="s">
        <v>124</v>
      </c>
      <c r="D188" s="46" t="s">
        <v>1176</v>
      </c>
      <c r="E188" s="46"/>
      <c r="F188" s="47"/>
      <c r="G188" s="47"/>
      <c r="H188" s="46"/>
      <c r="I188" s="10" t="s">
        <v>8</v>
      </c>
    </row>
    <row r="189" s="37" customFormat="1" customHeight="1" spans="1:9">
      <c r="A189" s="46">
        <v>123</v>
      </c>
      <c r="B189" s="46" t="s">
        <v>1144</v>
      </c>
      <c r="C189" s="46" t="s">
        <v>41</v>
      </c>
      <c r="D189" s="46" t="s">
        <v>1177</v>
      </c>
      <c r="E189" s="46">
        <v>2</v>
      </c>
      <c r="F189" s="47">
        <v>482</v>
      </c>
      <c r="G189" s="47" t="s">
        <v>1004</v>
      </c>
      <c r="H189" s="46"/>
      <c r="I189" s="10" t="s">
        <v>8</v>
      </c>
    </row>
    <row r="190" s="37" customFormat="1" customHeight="1" spans="1:9">
      <c r="A190" s="46"/>
      <c r="B190" s="46"/>
      <c r="C190" s="46" t="s">
        <v>124</v>
      </c>
      <c r="D190" s="46" t="s">
        <v>1178</v>
      </c>
      <c r="E190" s="46"/>
      <c r="F190" s="47"/>
      <c r="G190" s="47"/>
      <c r="H190" s="46"/>
      <c r="I190" s="10" t="s">
        <v>8</v>
      </c>
    </row>
    <row r="191" s="37" customFormat="1" customHeight="1" spans="1:9">
      <c r="A191" s="46">
        <v>124</v>
      </c>
      <c r="B191" s="46" t="s">
        <v>1144</v>
      </c>
      <c r="C191" s="46" t="s">
        <v>41</v>
      </c>
      <c r="D191" s="46" t="s">
        <v>1179</v>
      </c>
      <c r="E191" s="46">
        <v>2</v>
      </c>
      <c r="F191" s="47">
        <v>900</v>
      </c>
      <c r="G191" s="47" t="s">
        <v>1004</v>
      </c>
      <c r="H191" s="43" t="s">
        <v>995</v>
      </c>
      <c r="I191" s="10" t="s">
        <v>7</v>
      </c>
    </row>
    <row r="192" s="37" customFormat="1" customHeight="1" spans="1:9">
      <c r="A192" s="46"/>
      <c r="B192" s="46"/>
      <c r="C192" s="46" t="s">
        <v>106</v>
      </c>
      <c r="D192" s="46" t="s">
        <v>1180</v>
      </c>
      <c r="E192" s="46"/>
      <c r="F192" s="47"/>
      <c r="G192" s="47"/>
      <c r="H192" s="44" t="s">
        <v>995</v>
      </c>
      <c r="I192" s="10" t="s">
        <v>7</v>
      </c>
    </row>
    <row r="193" s="37" customFormat="1" customHeight="1" spans="1:9">
      <c r="A193" s="46">
        <v>125</v>
      </c>
      <c r="B193" s="46" t="s">
        <v>1144</v>
      </c>
      <c r="C193" s="46" t="s">
        <v>41</v>
      </c>
      <c r="D193" s="46" t="s">
        <v>1181</v>
      </c>
      <c r="E193" s="46">
        <v>4</v>
      </c>
      <c r="F193" s="47">
        <v>1036</v>
      </c>
      <c r="G193" s="47" t="s">
        <v>1004</v>
      </c>
      <c r="H193" s="46"/>
      <c r="I193" s="10" t="s">
        <v>8</v>
      </c>
    </row>
    <row r="194" s="37" customFormat="1" customHeight="1" spans="1:9">
      <c r="A194" s="46"/>
      <c r="B194" s="46"/>
      <c r="C194" s="46" t="s">
        <v>45</v>
      </c>
      <c r="D194" s="46" t="s">
        <v>1182</v>
      </c>
      <c r="E194" s="46"/>
      <c r="F194" s="47"/>
      <c r="G194" s="47"/>
      <c r="H194" s="46"/>
      <c r="I194" s="10" t="s">
        <v>8</v>
      </c>
    </row>
    <row r="195" s="37" customFormat="1" customHeight="1" spans="1:9">
      <c r="A195" s="46"/>
      <c r="B195" s="46"/>
      <c r="C195" s="46" t="s">
        <v>106</v>
      </c>
      <c r="D195" s="46" t="s">
        <v>1183</v>
      </c>
      <c r="E195" s="46"/>
      <c r="F195" s="47"/>
      <c r="G195" s="47"/>
      <c r="H195" s="46"/>
      <c r="I195" s="10" t="s">
        <v>8</v>
      </c>
    </row>
    <row r="196" s="37" customFormat="1" customHeight="1" spans="1:9">
      <c r="A196" s="46"/>
      <c r="B196" s="46"/>
      <c r="C196" s="46" t="s">
        <v>1036</v>
      </c>
      <c r="D196" s="46" t="s">
        <v>1184</v>
      </c>
      <c r="E196" s="46"/>
      <c r="F196" s="47"/>
      <c r="G196" s="47"/>
      <c r="H196" s="46"/>
      <c r="I196" s="10" t="s">
        <v>8</v>
      </c>
    </row>
    <row r="197" s="37" customFormat="1" customHeight="1" spans="1:9">
      <c r="A197" s="46">
        <v>126</v>
      </c>
      <c r="B197" s="46" t="s">
        <v>1144</v>
      </c>
      <c r="C197" s="46" t="s">
        <v>993</v>
      </c>
      <c r="D197" s="46" t="s">
        <v>1185</v>
      </c>
      <c r="E197" s="46">
        <v>1</v>
      </c>
      <c r="F197" s="47">
        <v>296</v>
      </c>
      <c r="G197" s="47" t="s">
        <v>10</v>
      </c>
      <c r="H197" s="46" t="s">
        <v>982</v>
      </c>
      <c r="I197" s="10" t="s">
        <v>8</v>
      </c>
    </row>
    <row r="198" s="37" customFormat="1" customHeight="1" spans="1:9">
      <c r="A198" s="46">
        <v>127</v>
      </c>
      <c r="B198" s="46" t="s">
        <v>1144</v>
      </c>
      <c r="C198" s="46" t="s">
        <v>993</v>
      </c>
      <c r="D198" s="46" t="s">
        <v>1186</v>
      </c>
      <c r="E198" s="46">
        <v>1</v>
      </c>
      <c r="F198" s="47">
        <v>293</v>
      </c>
      <c r="G198" s="47" t="s">
        <v>10</v>
      </c>
      <c r="H198" s="46" t="s">
        <v>982</v>
      </c>
      <c r="I198" s="10" t="s">
        <v>8</v>
      </c>
    </row>
    <row r="199" s="37" customFormat="1" customHeight="1" spans="1:9">
      <c r="A199" s="46">
        <v>128</v>
      </c>
      <c r="B199" s="46" t="s">
        <v>1144</v>
      </c>
      <c r="C199" s="46" t="s">
        <v>993</v>
      </c>
      <c r="D199" s="46" t="s">
        <v>1187</v>
      </c>
      <c r="E199" s="46">
        <v>1</v>
      </c>
      <c r="F199" s="47">
        <v>294</v>
      </c>
      <c r="G199" s="47" t="s">
        <v>10</v>
      </c>
      <c r="H199" s="46" t="s">
        <v>982</v>
      </c>
      <c r="I199" s="10" t="s">
        <v>8</v>
      </c>
    </row>
    <row r="200" s="37" customFormat="1" customHeight="1" spans="1:9">
      <c r="A200" s="46">
        <v>129</v>
      </c>
      <c r="B200" s="46" t="s">
        <v>1144</v>
      </c>
      <c r="C200" s="46" t="s">
        <v>41</v>
      </c>
      <c r="D200" s="46" t="s">
        <v>1188</v>
      </c>
      <c r="E200" s="46">
        <v>1</v>
      </c>
      <c r="F200" s="47">
        <v>295</v>
      </c>
      <c r="G200" s="47" t="s">
        <v>979</v>
      </c>
      <c r="H200" s="46"/>
      <c r="I200" s="10" t="s">
        <v>8</v>
      </c>
    </row>
    <row r="201" s="37" customFormat="1" customHeight="1" spans="1:9">
      <c r="A201" s="46">
        <v>130</v>
      </c>
      <c r="B201" s="46" t="s">
        <v>1144</v>
      </c>
      <c r="C201" s="46" t="s">
        <v>41</v>
      </c>
      <c r="D201" s="46" t="s">
        <v>1189</v>
      </c>
      <c r="E201" s="46">
        <v>1</v>
      </c>
      <c r="F201" s="47">
        <v>291</v>
      </c>
      <c r="G201" s="47" t="s">
        <v>1004</v>
      </c>
      <c r="H201" s="46"/>
      <c r="I201" s="10" t="s">
        <v>8</v>
      </c>
    </row>
    <row r="202" s="37" customFormat="1" customHeight="1" spans="1:9">
      <c r="A202" s="46">
        <v>131</v>
      </c>
      <c r="B202" s="46" t="s">
        <v>1144</v>
      </c>
      <c r="C202" s="46" t="s">
        <v>41</v>
      </c>
      <c r="D202" s="46" t="s">
        <v>1190</v>
      </c>
      <c r="E202" s="46">
        <v>1</v>
      </c>
      <c r="F202" s="47">
        <v>292</v>
      </c>
      <c r="G202" s="47" t="s">
        <v>1004</v>
      </c>
      <c r="H202" s="46" t="s">
        <v>982</v>
      </c>
      <c r="I202" s="10" t="s">
        <v>8</v>
      </c>
    </row>
    <row r="203" s="37" customFormat="1" customHeight="1" spans="1:9">
      <c r="A203" s="46">
        <v>132</v>
      </c>
      <c r="B203" s="46" t="s">
        <v>1144</v>
      </c>
      <c r="C203" s="46" t="s">
        <v>41</v>
      </c>
      <c r="D203" s="46" t="s">
        <v>1191</v>
      </c>
      <c r="E203" s="46">
        <v>1</v>
      </c>
      <c r="F203" s="47">
        <v>296</v>
      </c>
      <c r="G203" s="47" t="s">
        <v>979</v>
      </c>
      <c r="H203" s="46" t="s">
        <v>982</v>
      </c>
      <c r="I203" s="10" t="s">
        <v>8</v>
      </c>
    </row>
    <row r="204" s="37" customFormat="1" customHeight="1" spans="1:9">
      <c r="A204" s="46">
        <v>133</v>
      </c>
      <c r="B204" s="46" t="s">
        <v>1144</v>
      </c>
      <c r="C204" s="46" t="s">
        <v>41</v>
      </c>
      <c r="D204" s="46" t="s">
        <v>1192</v>
      </c>
      <c r="E204" s="46">
        <v>1</v>
      </c>
      <c r="F204" s="47">
        <v>303</v>
      </c>
      <c r="G204" s="47" t="s">
        <v>979</v>
      </c>
      <c r="H204" s="46"/>
      <c r="I204" s="10" t="s">
        <v>8</v>
      </c>
    </row>
    <row r="205" s="37" customFormat="1" customHeight="1" spans="1:9">
      <c r="A205" s="46">
        <v>134</v>
      </c>
      <c r="B205" s="46" t="s">
        <v>1144</v>
      </c>
      <c r="C205" s="46" t="s">
        <v>41</v>
      </c>
      <c r="D205" s="43" t="s">
        <v>1193</v>
      </c>
      <c r="E205" s="46">
        <v>2</v>
      </c>
      <c r="F205" s="47">
        <v>532</v>
      </c>
      <c r="G205" s="47" t="s">
        <v>979</v>
      </c>
      <c r="H205" s="46"/>
      <c r="I205" s="10" t="s">
        <v>8</v>
      </c>
    </row>
    <row r="206" s="37" customFormat="1" customHeight="1" spans="1:9">
      <c r="A206" s="46"/>
      <c r="B206" s="46"/>
      <c r="C206" s="46" t="s">
        <v>45</v>
      </c>
      <c r="D206" s="43" t="s">
        <v>1194</v>
      </c>
      <c r="E206" s="46"/>
      <c r="F206" s="47"/>
      <c r="G206" s="47"/>
      <c r="H206" s="46"/>
      <c r="I206" s="10" t="s">
        <v>8</v>
      </c>
    </row>
    <row r="207" s="37" customFormat="1" customHeight="1" spans="1:9">
      <c r="A207" s="48">
        <v>135</v>
      </c>
      <c r="B207" s="46" t="s">
        <v>1144</v>
      </c>
      <c r="C207" s="46" t="s">
        <v>993</v>
      </c>
      <c r="D207" s="46" t="s">
        <v>1195</v>
      </c>
      <c r="E207" s="46">
        <v>1</v>
      </c>
      <c r="F207" s="47">
        <v>297</v>
      </c>
      <c r="G207" s="47" t="s">
        <v>10</v>
      </c>
      <c r="H207" s="46" t="s">
        <v>982</v>
      </c>
      <c r="I207" s="10" t="s">
        <v>10</v>
      </c>
    </row>
    <row r="208" s="37" customFormat="1" customHeight="1" spans="1:9">
      <c r="A208" s="48">
        <v>136</v>
      </c>
      <c r="B208" s="46" t="s">
        <v>1144</v>
      </c>
      <c r="C208" s="48" t="s">
        <v>41</v>
      </c>
      <c r="D208" s="46" t="s">
        <v>1196</v>
      </c>
      <c r="E208" s="46">
        <v>2</v>
      </c>
      <c r="F208" s="47">
        <v>528</v>
      </c>
      <c r="G208" s="47" t="s">
        <v>979</v>
      </c>
      <c r="H208" s="46"/>
      <c r="I208" s="10" t="s">
        <v>8</v>
      </c>
    </row>
    <row r="209" s="37" customFormat="1" customHeight="1" spans="1:9">
      <c r="A209" s="48"/>
      <c r="B209" s="46"/>
      <c r="C209" s="48" t="s">
        <v>45</v>
      </c>
      <c r="D209" s="46" t="s">
        <v>1197</v>
      </c>
      <c r="E209" s="46"/>
      <c r="F209" s="47"/>
      <c r="G209" s="47"/>
      <c r="H209" s="48"/>
      <c r="I209" s="10" t="s">
        <v>8</v>
      </c>
    </row>
    <row r="210" s="37" customFormat="1" customHeight="1" spans="1:9">
      <c r="A210" s="48">
        <v>137</v>
      </c>
      <c r="B210" s="46" t="s">
        <v>1144</v>
      </c>
      <c r="C210" s="48" t="s">
        <v>993</v>
      </c>
      <c r="D210" s="53" t="s">
        <v>1198</v>
      </c>
      <c r="E210" s="46">
        <v>1</v>
      </c>
      <c r="F210" s="47">
        <v>329</v>
      </c>
      <c r="G210" s="47" t="s">
        <v>10</v>
      </c>
      <c r="H210" s="46" t="s">
        <v>982</v>
      </c>
      <c r="I210" s="10" t="s">
        <v>10</v>
      </c>
    </row>
    <row r="211" s="37" customFormat="1" customHeight="1" spans="1:9">
      <c r="A211" s="48">
        <v>138</v>
      </c>
      <c r="B211" s="46" t="s">
        <v>1144</v>
      </c>
      <c r="C211" s="48" t="s">
        <v>41</v>
      </c>
      <c r="D211" s="53" t="s">
        <v>1199</v>
      </c>
      <c r="E211" s="46">
        <v>1</v>
      </c>
      <c r="F211" s="47">
        <v>328</v>
      </c>
      <c r="G211" s="47" t="s">
        <v>979</v>
      </c>
      <c r="H211" s="46"/>
      <c r="I211" s="10" t="s">
        <v>8</v>
      </c>
    </row>
    <row r="212" s="37" customFormat="1" customHeight="1" spans="1:9">
      <c r="A212" s="48">
        <v>139</v>
      </c>
      <c r="B212" s="46" t="s">
        <v>1144</v>
      </c>
      <c r="C212" s="48" t="s">
        <v>41</v>
      </c>
      <c r="D212" s="53" t="s">
        <v>1200</v>
      </c>
      <c r="E212" s="46">
        <v>1</v>
      </c>
      <c r="F212" s="47">
        <v>336</v>
      </c>
      <c r="G212" s="47" t="s">
        <v>979</v>
      </c>
      <c r="H212" s="44"/>
      <c r="I212" s="10" t="s">
        <v>8</v>
      </c>
    </row>
    <row r="213" s="37" customFormat="1" customHeight="1" spans="1:9">
      <c r="A213" s="48">
        <v>140</v>
      </c>
      <c r="B213" s="46" t="s">
        <v>1144</v>
      </c>
      <c r="C213" s="48" t="s">
        <v>41</v>
      </c>
      <c r="D213" s="53" t="s">
        <v>1201</v>
      </c>
      <c r="E213" s="46">
        <v>1</v>
      </c>
      <c r="F213" s="47">
        <v>299</v>
      </c>
      <c r="G213" s="47" t="s">
        <v>10</v>
      </c>
      <c r="H213" s="44" t="s">
        <v>982</v>
      </c>
      <c r="I213" s="10" t="s">
        <v>8</v>
      </c>
    </row>
    <row r="214" s="37" customFormat="1" customHeight="1" spans="1:9">
      <c r="A214" s="48">
        <v>141</v>
      </c>
      <c r="B214" s="46" t="s">
        <v>1144</v>
      </c>
      <c r="C214" s="48" t="s">
        <v>41</v>
      </c>
      <c r="D214" s="53" t="s">
        <v>1202</v>
      </c>
      <c r="E214" s="46">
        <v>1</v>
      </c>
      <c r="F214" s="47">
        <v>301</v>
      </c>
      <c r="G214" s="47" t="s">
        <v>979</v>
      </c>
      <c r="H214" s="44" t="s">
        <v>1011</v>
      </c>
      <c r="I214" s="10" t="s">
        <v>8</v>
      </c>
    </row>
    <row r="215" s="37" customFormat="1" customHeight="1" spans="1:9">
      <c r="A215" s="48">
        <v>142</v>
      </c>
      <c r="B215" s="46" t="s">
        <v>1144</v>
      </c>
      <c r="C215" s="48" t="s">
        <v>41</v>
      </c>
      <c r="D215" s="53" t="s">
        <v>1203</v>
      </c>
      <c r="E215" s="46">
        <v>1</v>
      </c>
      <c r="F215" s="47">
        <v>294</v>
      </c>
      <c r="G215" s="47" t="s">
        <v>10</v>
      </c>
      <c r="H215" s="44"/>
      <c r="I215" s="10" t="s">
        <v>8</v>
      </c>
    </row>
    <row r="216" s="37" customFormat="1" customHeight="1" spans="1:9">
      <c r="A216" s="48">
        <v>143</v>
      </c>
      <c r="B216" s="46" t="s">
        <v>1144</v>
      </c>
      <c r="C216" s="48" t="s">
        <v>41</v>
      </c>
      <c r="D216" s="53" t="s">
        <v>1204</v>
      </c>
      <c r="E216" s="46">
        <v>1</v>
      </c>
      <c r="F216" s="47">
        <v>291</v>
      </c>
      <c r="G216" s="47" t="s">
        <v>979</v>
      </c>
      <c r="H216" s="44" t="s">
        <v>1011</v>
      </c>
      <c r="I216" s="10" t="s">
        <v>8</v>
      </c>
    </row>
    <row r="217" s="37" customFormat="1" customHeight="1" spans="1:9">
      <c r="A217" s="48">
        <v>144</v>
      </c>
      <c r="B217" s="46" t="s">
        <v>1144</v>
      </c>
      <c r="C217" s="48" t="s">
        <v>993</v>
      </c>
      <c r="D217" s="53" t="s">
        <v>1205</v>
      </c>
      <c r="E217" s="46">
        <v>1</v>
      </c>
      <c r="F217" s="47">
        <v>293</v>
      </c>
      <c r="G217" s="47" t="s">
        <v>10</v>
      </c>
      <c r="H217" s="44" t="s">
        <v>982</v>
      </c>
      <c r="I217" s="10" t="s">
        <v>10</v>
      </c>
    </row>
    <row r="218" s="39" customFormat="1" customHeight="1" spans="1:9">
      <c r="A218" s="48">
        <v>145</v>
      </c>
      <c r="B218" s="46" t="s">
        <v>1144</v>
      </c>
      <c r="C218" s="48" t="s">
        <v>993</v>
      </c>
      <c r="D218" s="53" t="s">
        <v>1206</v>
      </c>
      <c r="E218" s="46">
        <v>1</v>
      </c>
      <c r="F218" s="47">
        <v>297</v>
      </c>
      <c r="G218" s="47" t="s">
        <v>10</v>
      </c>
      <c r="H218" s="44" t="s">
        <v>982</v>
      </c>
      <c r="I218" s="10" t="s">
        <v>10</v>
      </c>
    </row>
    <row r="219" s="39" customFormat="1" customHeight="1" spans="1:9">
      <c r="A219" s="48">
        <v>146</v>
      </c>
      <c r="B219" s="46" t="s">
        <v>1144</v>
      </c>
      <c r="C219" s="48" t="s">
        <v>41</v>
      </c>
      <c r="D219" s="59" t="s">
        <v>1207</v>
      </c>
      <c r="E219" s="46">
        <v>3</v>
      </c>
      <c r="F219" s="47">
        <v>765</v>
      </c>
      <c r="G219" s="47" t="s">
        <v>979</v>
      </c>
      <c r="H219" s="44"/>
      <c r="I219" s="10" t="s">
        <v>8</v>
      </c>
    </row>
    <row r="220" s="39" customFormat="1" customHeight="1" spans="1:9">
      <c r="A220" s="48"/>
      <c r="B220" s="53"/>
      <c r="C220" s="48" t="s">
        <v>45</v>
      </c>
      <c r="D220" s="60" t="s">
        <v>1208</v>
      </c>
      <c r="E220" s="46"/>
      <c r="F220" s="47"/>
      <c r="G220" s="47"/>
      <c r="H220" s="44"/>
      <c r="I220" s="10" t="s">
        <v>8</v>
      </c>
    </row>
    <row r="221" s="39" customFormat="1" customHeight="1" spans="1:9">
      <c r="A221" s="48"/>
      <c r="B221" s="53"/>
      <c r="C221" s="48" t="s">
        <v>124</v>
      </c>
      <c r="D221" s="60" t="s">
        <v>1209</v>
      </c>
      <c r="E221" s="46"/>
      <c r="F221" s="47"/>
      <c r="G221" s="47"/>
      <c r="H221" s="44"/>
      <c r="I221" s="10" t="s">
        <v>8</v>
      </c>
    </row>
    <row r="222" s="39" customFormat="1" customHeight="1" spans="1:9">
      <c r="A222" s="48">
        <v>147</v>
      </c>
      <c r="B222" s="46" t="s">
        <v>1144</v>
      </c>
      <c r="C222" s="48" t="s">
        <v>41</v>
      </c>
      <c r="D222" s="61" t="s">
        <v>1210</v>
      </c>
      <c r="E222" s="46">
        <v>1</v>
      </c>
      <c r="F222" s="47">
        <v>305</v>
      </c>
      <c r="G222" s="47" t="s">
        <v>10</v>
      </c>
      <c r="H222" s="44"/>
      <c r="I222" s="10" t="s">
        <v>10</v>
      </c>
    </row>
    <row r="223" s="39" customFormat="1" customHeight="1" spans="1:9">
      <c r="A223" s="48">
        <v>148</v>
      </c>
      <c r="B223" s="46" t="s">
        <v>1144</v>
      </c>
      <c r="C223" s="48" t="s">
        <v>41</v>
      </c>
      <c r="D223" s="61" t="s">
        <v>1211</v>
      </c>
      <c r="E223" s="46">
        <v>1</v>
      </c>
      <c r="F223" s="47">
        <v>306</v>
      </c>
      <c r="G223" s="47" t="s">
        <v>10</v>
      </c>
      <c r="H223" s="44" t="s">
        <v>1011</v>
      </c>
      <c r="I223" s="10" t="s">
        <v>10</v>
      </c>
    </row>
    <row r="224" s="39" customFormat="1" customHeight="1" spans="1:9">
      <c r="A224" s="48">
        <v>149</v>
      </c>
      <c r="B224" s="46" t="s">
        <v>1144</v>
      </c>
      <c r="C224" s="48" t="s">
        <v>41</v>
      </c>
      <c r="D224" s="61" t="s">
        <v>1212</v>
      </c>
      <c r="E224" s="46">
        <v>1</v>
      </c>
      <c r="F224" s="47">
        <v>305</v>
      </c>
      <c r="G224" s="47" t="s">
        <v>979</v>
      </c>
      <c r="H224" s="46"/>
      <c r="I224" s="10" t="s">
        <v>8</v>
      </c>
    </row>
    <row r="225" s="39" customFormat="1" customHeight="1" spans="1:9">
      <c r="A225" s="48">
        <v>150</v>
      </c>
      <c r="B225" s="46" t="s">
        <v>1144</v>
      </c>
      <c r="C225" s="48" t="s">
        <v>993</v>
      </c>
      <c r="D225" s="54" t="s">
        <v>1213</v>
      </c>
      <c r="E225" s="46">
        <v>1</v>
      </c>
      <c r="F225" s="47">
        <v>307</v>
      </c>
      <c r="G225" s="47" t="s">
        <v>10</v>
      </c>
      <c r="H225" s="44" t="s">
        <v>982</v>
      </c>
      <c r="I225" s="10" t="s">
        <v>8</v>
      </c>
    </row>
    <row r="226" s="39" customFormat="1" customHeight="1" spans="1:9">
      <c r="A226" s="48">
        <v>151</v>
      </c>
      <c r="B226" s="46" t="s">
        <v>1144</v>
      </c>
      <c r="C226" s="46" t="s">
        <v>993</v>
      </c>
      <c r="D226" s="46" t="s">
        <v>1214</v>
      </c>
      <c r="E226" s="46">
        <v>1</v>
      </c>
      <c r="F226" s="47">
        <v>450</v>
      </c>
      <c r="G226" s="47" t="s">
        <v>10</v>
      </c>
      <c r="H226" s="62"/>
      <c r="I226" s="10" t="s">
        <v>10</v>
      </c>
    </row>
    <row r="227" s="39" customFormat="1" customHeight="1" spans="1:9">
      <c r="A227" s="48">
        <v>152</v>
      </c>
      <c r="B227" s="46" t="s">
        <v>1144</v>
      </c>
      <c r="C227" s="46" t="s">
        <v>41</v>
      </c>
      <c r="D227" s="46" t="s">
        <v>1215</v>
      </c>
      <c r="E227" s="46">
        <v>1</v>
      </c>
      <c r="F227" s="47">
        <v>306</v>
      </c>
      <c r="G227" s="47" t="s">
        <v>10</v>
      </c>
      <c r="H227" s="43"/>
      <c r="I227" s="10" t="s">
        <v>10</v>
      </c>
    </row>
    <row r="228" s="39" customFormat="1" customHeight="1" spans="1:9">
      <c r="A228" s="48">
        <v>153</v>
      </c>
      <c r="B228" s="46" t="s">
        <v>1144</v>
      </c>
      <c r="C228" s="46" t="s">
        <v>41</v>
      </c>
      <c r="D228" s="46" t="s">
        <v>1216</v>
      </c>
      <c r="E228" s="46">
        <v>1</v>
      </c>
      <c r="F228" s="47">
        <v>308</v>
      </c>
      <c r="G228" s="47" t="s">
        <v>10</v>
      </c>
      <c r="H228" s="43"/>
      <c r="I228" s="10" t="s">
        <v>10</v>
      </c>
    </row>
    <row r="229" s="39" customFormat="1" customHeight="1" spans="1:9">
      <c r="A229" s="48">
        <v>154</v>
      </c>
      <c r="B229" s="46" t="s">
        <v>1144</v>
      </c>
      <c r="C229" s="46" t="s">
        <v>993</v>
      </c>
      <c r="D229" s="46" t="s">
        <v>1217</v>
      </c>
      <c r="E229" s="46">
        <v>1</v>
      </c>
      <c r="F229" s="47">
        <v>302</v>
      </c>
      <c r="G229" s="47" t="s">
        <v>10</v>
      </c>
      <c r="H229" s="63" t="s">
        <v>1011</v>
      </c>
      <c r="I229" s="10" t="s">
        <v>8</v>
      </c>
    </row>
    <row r="230" s="39" customFormat="1" customHeight="1" spans="1:9">
      <c r="A230" s="48">
        <v>155</v>
      </c>
      <c r="B230" s="46" t="s">
        <v>1144</v>
      </c>
      <c r="C230" s="46" t="s">
        <v>41</v>
      </c>
      <c r="D230" s="46" t="s">
        <v>1218</v>
      </c>
      <c r="E230" s="46">
        <v>1</v>
      </c>
      <c r="F230" s="47">
        <v>298</v>
      </c>
      <c r="G230" s="47" t="s">
        <v>979</v>
      </c>
      <c r="H230" s="63"/>
      <c r="I230" s="10" t="s">
        <v>8</v>
      </c>
    </row>
    <row r="231" s="39" customFormat="1" customHeight="1" spans="1:9">
      <c r="A231" s="48">
        <v>156</v>
      </c>
      <c r="B231" s="46" t="s">
        <v>1144</v>
      </c>
      <c r="C231" s="46" t="s">
        <v>993</v>
      </c>
      <c r="D231" s="64" t="s">
        <v>1219</v>
      </c>
      <c r="E231" s="46">
        <v>1</v>
      </c>
      <c r="F231" s="47">
        <v>450</v>
      </c>
      <c r="G231" s="47" t="s">
        <v>10</v>
      </c>
      <c r="H231" s="63"/>
      <c r="I231" s="10" t="s">
        <v>10</v>
      </c>
    </row>
    <row r="232" s="39" customFormat="1" customHeight="1" spans="1:9">
      <c r="A232" s="48">
        <v>157</v>
      </c>
      <c r="B232" s="46" t="s">
        <v>1144</v>
      </c>
      <c r="C232" s="46" t="s">
        <v>993</v>
      </c>
      <c r="D232" s="64" t="s">
        <v>1220</v>
      </c>
      <c r="E232" s="46">
        <v>1</v>
      </c>
      <c r="F232" s="47">
        <v>450</v>
      </c>
      <c r="G232" s="47" t="s">
        <v>10</v>
      </c>
      <c r="H232" s="63"/>
      <c r="I232" s="10" t="s">
        <v>10</v>
      </c>
    </row>
    <row r="233" s="39" customFormat="1" customHeight="1" spans="1:9">
      <c r="A233" s="48">
        <v>158</v>
      </c>
      <c r="B233" s="46" t="s">
        <v>1144</v>
      </c>
      <c r="C233" s="46" t="s">
        <v>41</v>
      </c>
      <c r="D233" s="64" t="s">
        <v>1221</v>
      </c>
      <c r="E233" s="46">
        <v>1</v>
      </c>
      <c r="F233" s="47">
        <v>450</v>
      </c>
      <c r="G233" s="47" t="s">
        <v>10</v>
      </c>
      <c r="H233" s="63"/>
      <c r="I233" s="10" t="s">
        <v>10</v>
      </c>
    </row>
    <row r="234" s="39" customFormat="1" customHeight="1" spans="1:9">
      <c r="A234" s="48">
        <v>159</v>
      </c>
      <c r="B234" s="46" t="s">
        <v>1144</v>
      </c>
      <c r="C234" s="46" t="s">
        <v>41</v>
      </c>
      <c r="D234" s="64" t="s">
        <v>1222</v>
      </c>
      <c r="E234" s="46">
        <v>1</v>
      </c>
      <c r="F234" s="47">
        <v>319</v>
      </c>
      <c r="G234" s="47" t="s">
        <v>10</v>
      </c>
      <c r="H234" s="63"/>
      <c r="I234" s="10" t="s">
        <v>10</v>
      </c>
    </row>
    <row r="235" s="39" customFormat="1" customHeight="1" spans="1:9">
      <c r="A235" s="48">
        <v>160</v>
      </c>
      <c r="B235" s="46" t="s">
        <v>1144</v>
      </c>
      <c r="C235" s="46" t="s">
        <v>41</v>
      </c>
      <c r="D235" s="64" t="s">
        <v>1223</v>
      </c>
      <c r="E235" s="46">
        <v>2</v>
      </c>
      <c r="F235" s="47">
        <v>900</v>
      </c>
      <c r="G235" s="47" t="s">
        <v>10</v>
      </c>
      <c r="H235" s="63"/>
      <c r="I235" s="10" t="s">
        <v>10</v>
      </c>
    </row>
    <row r="236" s="39" customFormat="1" customHeight="1" spans="1:9">
      <c r="A236" s="48"/>
      <c r="B236" s="46"/>
      <c r="C236" s="46" t="s">
        <v>106</v>
      </c>
      <c r="D236" s="64" t="s">
        <v>1224</v>
      </c>
      <c r="E236" s="46"/>
      <c r="F236" s="47"/>
      <c r="G236" s="47"/>
      <c r="H236" s="63"/>
      <c r="I236" s="10" t="s">
        <v>10</v>
      </c>
    </row>
    <row r="237" s="39" customFormat="1" customHeight="1" spans="1:9">
      <c r="A237" s="48">
        <v>161</v>
      </c>
      <c r="B237" s="46" t="s">
        <v>1144</v>
      </c>
      <c r="C237" s="46" t="s">
        <v>41</v>
      </c>
      <c r="D237" s="64" t="s">
        <v>1225</v>
      </c>
      <c r="E237" s="46">
        <v>2</v>
      </c>
      <c r="F237" s="47">
        <v>588</v>
      </c>
      <c r="G237" s="47" t="s">
        <v>10</v>
      </c>
      <c r="H237" s="63"/>
      <c r="I237" s="10" t="s">
        <v>10</v>
      </c>
    </row>
    <row r="238" s="39" customFormat="1" customHeight="1" spans="1:9">
      <c r="A238" s="48"/>
      <c r="B238" s="46"/>
      <c r="C238" s="46" t="s">
        <v>45</v>
      </c>
      <c r="D238" s="64" t="s">
        <v>1226</v>
      </c>
      <c r="E238" s="46"/>
      <c r="F238" s="47"/>
      <c r="G238" s="47"/>
      <c r="H238" s="63"/>
      <c r="I238" s="10" t="s">
        <v>10</v>
      </c>
    </row>
    <row r="239" s="39" customFormat="1" customHeight="1" spans="1:9">
      <c r="A239" s="48">
        <v>162</v>
      </c>
      <c r="B239" s="46" t="s">
        <v>1144</v>
      </c>
      <c r="C239" s="46" t="s">
        <v>993</v>
      </c>
      <c r="D239" s="64" t="s">
        <v>1227</v>
      </c>
      <c r="E239" s="46">
        <v>1</v>
      </c>
      <c r="F239" s="47">
        <v>349</v>
      </c>
      <c r="G239" s="47" t="s">
        <v>10</v>
      </c>
      <c r="H239" s="63" t="s">
        <v>1228</v>
      </c>
      <c r="I239" s="10" t="s">
        <v>10</v>
      </c>
    </row>
    <row r="240" s="37" customFormat="1" customHeight="1" spans="1:9">
      <c r="A240" s="48">
        <v>163</v>
      </c>
      <c r="B240" s="46" t="s">
        <v>1229</v>
      </c>
      <c r="C240" s="46" t="s">
        <v>41</v>
      </c>
      <c r="D240" s="43" t="s">
        <v>1230</v>
      </c>
      <c r="E240" s="46">
        <v>2</v>
      </c>
      <c r="F240" s="47">
        <v>472</v>
      </c>
      <c r="G240" s="47" t="s">
        <v>1004</v>
      </c>
      <c r="H240" s="46"/>
      <c r="I240" s="10" t="s">
        <v>8</v>
      </c>
    </row>
    <row r="241" s="37" customFormat="1" customHeight="1" spans="1:9">
      <c r="A241" s="48"/>
      <c r="B241" s="46"/>
      <c r="C241" s="46" t="s">
        <v>45</v>
      </c>
      <c r="D241" s="43" t="s">
        <v>1231</v>
      </c>
      <c r="E241" s="46"/>
      <c r="F241" s="47"/>
      <c r="G241" s="47"/>
      <c r="H241" s="46"/>
      <c r="I241" s="10" t="s">
        <v>8</v>
      </c>
    </row>
    <row r="242" s="37" customFormat="1" customHeight="1" spans="1:9">
      <c r="A242" s="48">
        <v>164</v>
      </c>
      <c r="B242" s="46" t="s">
        <v>1229</v>
      </c>
      <c r="C242" s="46" t="s">
        <v>41</v>
      </c>
      <c r="D242" s="46" t="s">
        <v>1232</v>
      </c>
      <c r="E242" s="46">
        <v>1</v>
      </c>
      <c r="F242" s="47">
        <v>303</v>
      </c>
      <c r="G242" s="47" t="s">
        <v>979</v>
      </c>
      <c r="H242" s="46"/>
      <c r="I242" s="10" t="s">
        <v>8</v>
      </c>
    </row>
    <row r="243" s="37" customFormat="1" customHeight="1" spans="1:9">
      <c r="A243" s="48">
        <v>165</v>
      </c>
      <c r="B243" s="46" t="s">
        <v>1229</v>
      </c>
      <c r="C243" s="46" t="s">
        <v>41</v>
      </c>
      <c r="D243" s="46" t="s">
        <v>1233</v>
      </c>
      <c r="E243" s="46">
        <v>1</v>
      </c>
      <c r="F243" s="47">
        <v>304</v>
      </c>
      <c r="G243" s="47" t="s">
        <v>1004</v>
      </c>
      <c r="H243" s="44"/>
      <c r="I243" s="10" t="s">
        <v>8</v>
      </c>
    </row>
    <row r="244" s="37" customFormat="1" customHeight="1" spans="1:9">
      <c r="A244" s="48">
        <v>166</v>
      </c>
      <c r="B244" s="46" t="s">
        <v>1229</v>
      </c>
      <c r="C244" s="46" t="s">
        <v>41</v>
      </c>
      <c r="D244" s="46" t="s">
        <v>1234</v>
      </c>
      <c r="E244" s="46">
        <v>3</v>
      </c>
      <c r="F244" s="47">
        <v>708</v>
      </c>
      <c r="G244" s="47" t="s">
        <v>1004</v>
      </c>
      <c r="H244" s="46"/>
      <c r="I244" s="10" t="s">
        <v>8</v>
      </c>
    </row>
    <row r="245" s="37" customFormat="1" customHeight="1" spans="1:9">
      <c r="A245" s="46"/>
      <c r="B245" s="46"/>
      <c r="C245" s="46" t="s">
        <v>124</v>
      </c>
      <c r="D245" s="46" t="s">
        <v>1235</v>
      </c>
      <c r="E245" s="46"/>
      <c r="F245" s="47"/>
      <c r="G245" s="47"/>
      <c r="H245" s="46"/>
      <c r="I245" s="10" t="s">
        <v>8</v>
      </c>
    </row>
    <row r="246" s="37" customFormat="1" customHeight="1" spans="1:9">
      <c r="A246" s="46"/>
      <c r="B246" s="46"/>
      <c r="C246" s="46" t="s">
        <v>106</v>
      </c>
      <c r="D246" s="46" t="s">
        <v>1236</v>
      </c>
      <c r="E246" s="46"/>
      <c r="F246" s="47"/>
      <c r="G246" s="47"/>
      <c r="H246" s="46"/>
      <c r="I246" s="10" t="s">
        <v>8</v>
      </c>
    </row>
    <row r="247" s="37" customFormat="1" customHeight="1" spans="1:9">
      <c r="A247" s="46">
        <v>167</v>
      </c>
      <c r="B247" s="46" t="s">
        <v>1229</v>
      </c>
      <c r="C247" s="46" t="s">
        <v>993</v>
      </c>
      <c r="D247" s="46" t="s">
        <v>1237</v>
      </c>
      <c r="E247" s="46">
        <v>1</v>
      </c>
      <c r="F247" s="47">
        <v>335</v>
      </c>
      <c r="G247" s="47" t="s">
        <v>10</v>
      </c>
      <c r="H247" s="46" t="s">
        <v>982</v>
      </c>
      <c r="I247" s="10" t="s">
        <v>8</v>
      </c>
    </row>
    <row r="248" s="37" customFormat="1" customHeight="1" spans="1:9">
      <c r="A248" s="46">
        <v>168</v>
      </c>
      <c r="B248" s="46" t="s">
        <v>1229</v>
      </c>
      <c r="C248" s="46" t="s">
        <v>41</v>
      </c>
      <c r="D248" s="46" t="s">
        <v>1238</v>
      </c>
      <c r="E248" s="46">
        <v>2</v>
      </c>
      <c r="F248" s="47">
        <v>478</v>
      </c>
      <c r="G248" s="47" t="s">
        <v>1004</v>
      </c>
      <c r="H248" s="46"/>
      <c r="I248" s="10" t="s">
        <v>8</v>
      </c>
    </row>
    <row r="249" s="37" customFormat="1" customHeight="1" spans="1:9">
      <c r="A249" s="46"/>
      <c r="B249" s="46"/>
      <c r="C249" s="46" t="s">
        <v>45</v>
      </c>
      <c r="D249" s="46" t="s">
        <v>1239</v>
      </c>
      <c r="E249" s="46"/>
      <c r="F249" s="47"/>
      <c r="G249" s="47"/>
      <c r="H249" s="46"/>
      <c r="I249" s="10" t="s">
        <v>8</v>
      </c>
    </row>
    <row r="250" s="37" customFormat="1" customHeight="1" spans="1:9">
      <c r="A250" s="46">
        <v>169</v>
      </c>
      <c r="B250" s="46" t="s">
        <v>1229</v>
      </c>
      <c r="C250" s="46" t="s">
        <v>41</v>
      </c>
      <c r="D250" s="46" t="s">
        <v>1240</v>
      </c>
      <c r="E250" s="46">
        <v>1</v>
      </c>
      <c r="F250" s="47">
        <v>336</v>
      </c>
      <c r="G250" s="47" t="s">
        <v>1004</v>
      </c>
      <c r="H250" s="46"/>
      <c r="I250" s="10" t="s">
        <v>8</v>
      </c>
    </row>
    <row r="251" s="37" customFormat="1" customHeight="1" spans="1:9">
      <c r="A251" s="46">
        <v>170</v>
      </c>
      <c r="B251" s="46" t="s">
        <v>1229</v>
      </c>
      <c r="C251" s="46" t="s">
        <v>41</v>
      </c>
      <c r="D251" s="46" t="s">
        <v>1241</v>
      </c>
      <c r="E251" s="46">
        <v>1</v>
      </c>
      <c r="F251" s="47">
        <v>307</v>
      </c>
      <c r="G251" s="47" t="s">
        <v>1004</v>
      </c>
      <c r="H251" s="46" t="s">
        <v>982</v>
      </c>
      <c r="I251" s="10" t="s">
        <v>8</v>
      </c>
    </row>
    <row r="252" s="37" customFormat="1" customHeight="1" spans="1:9">
      <c r="A252" s="46">
        <v>171</v>
      </c>
      <c r="B252" s="46" t="s">
        <v>1229</v>
      </c>
      <c r="C252" s="46" t="s">
        <v>41</v>
      </c>
      <c r="D252" s="46" t="s">
        <v>1242</v>
      </c>
      <c r="E252" s="46">
        <v>1</v>
      </c>
      <c r="F252" s="47">
        <v>298</v>
      </c>
      <c r="G252" s="47" t="s">
        <v>1004</v>
      </c>
      <c r="H252" s="46" t="s">
        <v>982</v>
      </c>
      <c r="I252" s="10" t="s">
        <v>8</v>
      </c>
    </row>
    <row r="253" s="37" customFormat="1" customHeight="1" spans="1:9">
      <c r="A253" s="46">
        <v>172</v>
      </c>
      <c r="B253" s="46" t="s">
        <v>1229</v>
      </c>
      <c r="C253" s="46" t="s">
        <v>41</v>
      </c>
      <c r="D253" s="46" t="s">
        <v>1243</v>
      </c>
      <c r="E253" s="46">
        <v>2</v>
      </c>
      <c r="F253" s="47">
        <v>488</v>
      </c>
      <c r="G253" s="47" t="s">
        <v>1004</v>
      </c>
      <c r="H253" s="46"/>
      <c r="I253" s="10" t="s">
        <v>8</v>
      </c>
    </row>
    <row r="254" s="37" customFormat="1" customHeight="1" spans="1:9">
      <c r="A254" s="46"/>
      <c r="B254" s="46"/>
      <c r="C254" s="46" t="s">
        <v>45</v>
      </c>
      <c r="D254" s="46" t="s">
        <v>1244</v>
      </c>
      <c r="E254" s="46"/>
      <c r="F254" s="47"/>
      <c r="G254" s="47"/>
      <c r="H254" s="46"/>
      <c r="I254" s="10" t="s">
        <v>8</v>
      </c>
    </row>
    <row r="255" s="37" customFormat="1" customHeight="1" spans="1:9">
      <c r="A255" s="46">
        <v>173</v>
      </c>
      <c r="B255" s="46" t="s">
        <v>1229</v>
      </c>
      <c r="C255" s="46" t="s">
        <v>41</v>
      </c>
      <c r="D255" s="46" t="s">
        <v>1245</v>
      </c>
      <c r="E255" s="46">
        <v>2</v>
      </c>
      <c r="F255" s="47">
        <v>476</v>
      </c>
      <c r="G255" s="47" t="s">
        <v>1004</v>
      </c>
      <c r="H255" s="46"/>
      <c r="I255" s="10" t="s">
        <v>8</v>
      </c>
    </row>
    <row r="256" s="37" customFormat="1" customHeight="1" spans="1:9">
      <c r="A256" s="46"/>
      <c r="B256" s="46"/>
      <c r="C256" s="46" t="s">
        <v>45</v>
      </c>
      <c r="D256" s="46" t="s">
        <v>1246</v>
      </c>
      <c r="E256" s="46"/>
      <c r="F256" s="47"/>
      <c r="G256" s="47"/>
      <c r="H256" s="46"/>
      <c r="I256" s="10" t="s">
        <v>8</v>
      </c>
    </row>
    <row r="257" s="37" customFormat="1" customHeight="1" spans="1:9">
      <c r="A257" s="46">
        <v>174</v>
      </c>
      <c r="B257" s="46" t="s">
        <v>1229</v>
      </c>
      <c r="C257" s="46" t="s">
        <v>41</v>
      </c>
      <c r="D257" s="46" t="s">
        <v>1247</v>
      </c>
      <c r="E257" s="46">
        <v>1</v>
      </c>
      <c r="F257" s="47">
        <v>339</v>
      </c>
      <c r="G257" s="47" t="s">
        <v>1004</v>
      </c>
      <c r="H257" s="46"/>
      <c r="I257" s="10" t="s">
        <v>8</v>
      </c>
    </row>
    <row r="258" s="37" customFormat="1" customHeight="1" spans="1:9">
      <c r="A258" s="46">
        <v>175</v>
      </c>
      <c r="B258" s="46" t="s">
        <v>1229</v>
      </c>
      <c r="C258" s="46" t="s">
        <v>41</v>
      </c>
      <c r="D258" s="46" t="s">
        <v>1248</v>
      </c>
      <c r="E258" s="46">
        <v>2</v>
      </c>
      <c r="F258" s="47">
        <v>482</v>
      </c>
      <c r="G258" s="47" t="s">
        <v>1004</v>
      </c>
      <c r="H258" s="46"/>
      <c r="I258" s="10" t="s">
        <v>8</v>
      </c>
    </row>
    <row r="259" s="37" customFormat="1" customHeight="1" spans="1:9">
      <c r="A259" s="46"/>
      <c r="B259" s="46"/>
      <c r="C259" s="46" t="s">
        <v>45</v>
      </c>
      <c r="D259" s="46" t="s">
        <v>1249</v>
      </c>
      <c r="E259" s="46"/>
      <c r="F259" s="47"/>
      <c r="G259" s="47"/>
      <c r="H259" s="46"/>
      <c r="I259" s="10" t="s">
        <v>8</v>
      </c>
    </row>
    <row r="260" s="37" customFormat="1" customHeight="1" spans="1:9">
      <c r="A260" s="46">
        <v>176</v>
      </c>
      <c r="B260" s="46" t="s">
        <v>1229</v>
      </c>
      <c r="C260" s="46" t="s">
        <v>993</v>
      </c>
      <c r="D260" s="46" t="s">
        <v>1250</v>
      </c>
      <c r="E260" s="46">
        <v>1</v>
      </c>
      <c r="F260" s="47">
        <v>310</v>
      </c>
      <c r="G260" s="47" t="s">
        <v>10</v>
      </c>
      <c r="H260" s="46" t="s">
        <v>982</v>
      </c>
      <c r="I260" s="10" t="s">
        <v>8</v>
      </c>
    </row>
    <row r="261" s="37" customFormat="1" customHeight="1" spans="1:9">
      <c r="A261" s="46">
        <v>177</v>
      </c>
      <c r="B261" s="46" t="s">
        <v>1229</v>
      </c>
      <c r="C261" s="46" t="s">
        <v>993</v>
      </c>
      <c r="D261" s="46" t="s">
        <v>1251</v>
      </c>
      <c r="E261" s="46">
        <v>1</v>
      </c>
      <c r="F261" s="47">
        <v>302</v>
      </c>
      <c r="G261" s="47" t="s">
        <v>10</v>
      </c>
      <c r="H261" s="46" t="s">
        <v>982</v>
      </c>
      <c r="I261" s="10" t="s">
        <v>8</v>
      </c>
    </row>
    <row r="262" s="37" customFormat="1" customHeight="1" spans="1:9">
      <c r="A262" s="46">
        <v>178</v>
      </c>
      <c r="B262" s="46" t="s">
        <v>1229</v>
      </c>
      <c r="C262" s="46" t="s">
        <v>41</v>
      </c>
      <c r="D262" s="46" t="s">
        <v>1252</v>
      </c>
      <c r="E262" s="46">
        <v>1</v>
      </c>
      <c r="F262" s="47">
        <v>299</v>
      </c>
      <c r="G262" s="47" t="s">
        <v>1004</v>
      </c>
      <c r="H262" s="46" t="s">
        <v>982</v>
      </c>
      <c r="I262" s="10" t="s">
        <v>8</v>
      </c>
    </row>
    <row r="263" s="37" customFormat="1" customHeight="1" spans="1:9">
      <c r="A263" s="46">
        <v>179</v>
      </c>
      <c r="B263" s="46" t="s">
        <v>1229</v>
      </c>
      <c r="C263" s="46" t="s">
        <v>41</v>
      </c>
      <c r="D263" s="46" t="s">
        <v>1253</v>
      </c>
      <c r="E263" s="46">
        <v>2</v>
      </c>
      <c r="F263" s="47">
        <v>522</v>
      </c>
      <c r="G263" s="47" t="s">
        <v>1004</v>
      </c>
      <c r="H263" s="44"/>
      <c r="I263" s="10" t="s">
        <v>8</v>
      </c>
    </row>
    <row r="264" s="37" customFormat="1" customHeight="1" spans="1:9">
      <c r="A264" s="46"/>
      <c r="B264" s="46"/>
      <c r="C264" s="46" t="s">
        <v>124</v>
      </c>
      <c r="D264" s="46" t="s">
        <v>1254</v>
      </c>
      <c r="E264" s="46"/>
      <c r="F264" s="47"/>
      <c r="G264" s="47"/>
      <c r="H264" s="46"/>
      <c r="I264" s="10" t="s">
        <v>8</v>
      </c>
    </row>
    <row r="265" s="37" customFormat="1" customHeight="1" spans="1:9">
      <c r="A265" s="46">
        <v>180</v>
      </c>
      <c r="B265" s="46" t="s">
        <v>1229</v>
      </c>
      <c r="C265" s="46" t="s">
        <v>41</v>
      </c>
      <c r="D265" s="46" t="s">
        <v>1255</v>
      </c>
      <c r="E265" s="46">
        <v>1</v>
      </c>
      <c r="F265" s="47">
        <v>312</v>
      </c>
      <c r="G265" s="47" t="s">
        <v>10</v>
      </c>
      <c r="H265" s="46" t="s">
        <v>982</v>
      </c>
      <c r="I265" s="10" t="s">
        <v>10</v>
      </c>
    </row>
    <row r="266" s="37" customFormat="1" customHeight="1" spans="1:9">
      <c r="A266" s="46">
        <v>181</v>
      </c>
      <c r="B266" s="46" t="s">
        <v>1229</v>
      </c>
      <c r="C266" s="46" t="s">
        <v>993</v>
      </c>
      <c r="D266" s="46" t="s">
        <v>1256</v>
      </c>
      <c r="E266" s="46">
        <v>1</v>
      </c>
      <c r="F266" s="47">
        <v>292</v>
      </c>
      <c r="G266" s="47" t="s">
        <v>10</v>
      </c>
      <c r="H266" s="46" t="s">
        <v>982</v>
      </c>
      <c r="I266" s="10" t="s">
        <v>8</v>
      </c>
    </row>
    <row r="267" s="37" customFormat="1" customHeight="1" spans="1:9">
      <c r="A267" s="46">
        <v>182</v>
      </c>
      <c r="B267" s="46" t="s">
        <v>1229</v>
      </c>
      <c r="C267" s="46" t="s">
        <v>993</v>
      </c>
      <c r="D267" s="46" t="s">
        <v>1257</v>
      </c>
      <c r="E267" s="46">
        <v>1</v>
      </c>
      <c r="F267" s="47">
        <v>293</v>
      </c>
      <c r="G267" s="47" t="s">
        <v>10</v>
      </c>
      <c r="H267" s="46" t="s">
        <v>982</v>
      </c>
      <c r="I267" s="10" t="s">
        <v>8</v>
      </c>
    </row>
    <row r="268" s="37" customFormat="1" customHeight="1" spans="1:9">
      <c r="A268" s="46">
        <v>183</v>
      </c>
      <c r="B268" s="46" t="s">
        <v>1229</v>
      </c>
      <c r="C268" s="46" t="s">
        <v>41</v>
      </c>
      <c r="D268" s="46" t="s">
        <v>1258</v>
      </c>
      <c r="E268" s="46">
        <v>1</v>
      </c>
      <c r="F268" s="47">
        <v>301</v>
      </c>
      <c r="G268" s="47" t="s">
        <v>979</v>
      </c>
      <c r="H268" s="46"/>
      <c r="I268" s="10" t="s">
        <v>8</v>
      </c>
    </row>
    <row r="269" s="37" customFormat="1" customHeight="1" spans="1:9">
      <c r="A269" s="46">
        <v>184</v>
      </c>
      <c r="B269" s="46" t="s">
        <v>1229</v>
      </c>
      <c r="C269" s="46" t="s">
        <v>993</v>
      </c>
      <c r="D269" s="46" t="s">
        <v>1259</v>
      </c>
      <c r="E269" s="46">
        <v>1</v>
      </c>
      <c r="F269" s="47">
        <v>291</v>
      </c>
      <c r="G269" s="47" t="s">
        <v>10</v>
      </c>
      <c r="H269" s="46" t="s">
        <v>1011</v>
      </c>
      <c r="I269" s="10" t="s">
        <v>8</v>
      </c>
    </row>
    <row r="270" s="37" customFormat="1" customHeight="1" spans="1:9">
      <c r="A270" s="46">
        <v>185</v>
      </c>
      <c r="B270" s="46" t="s">
        <v>1229</v>
      </c>
      <c r="C270" s="46" t="s">
        <v>993</v>
      </c>
      <c r="D270" s="46" t="s">
        <v>1260</v>
      </c>
      <c r="E270" s="46">
        <v>1</v>
      </c>
      <c r="F270" s="47">
        <v>311</v>
      </c>
      <c r="G270" s="47" t="s">
        <v>10</v>
      </c>
      <c r="H270" s="46" t="s">
        <v>982</v>
      </c>
      <c r="I270" s="10" t="s">
        <v>10</v>
      </c>
    </row>
    <row r="271" s="37" customFormat="1" customHeight="1" spans="1:9">
      <c r="A271" s="46">
        <v>186</v>
      </c>
      <c r="B271" s="46" t="s">
        <v>1229</v>
      </c>
      <c r="C271" s="46" t="s">
        <v>993</v>
      </c>
      <c r="D271" s="46" t="s">
        <v>1261</v>
      </c>
      <c r="E271" s="46">
        <v>1</v>
      </c>
      <c r="F271" s="47">
        <v>295</v>
      </c>
      <c r="G271" s="47" t="s">
        <v>10</v>
      </c>
      <c r="H271" s="43" t="s">
        <v>1011</v>
      </c>
      <c r="I271" s="10" t="s">
        <v>8</v>
      </c>
    </row>
    <row r="272" s="37" customFormat="1" customHeight="1" spans="1:9">
      <c r="A272" s="46">
        <v>187</v>
      </c>
      <c r="B272" s="46" t="s">
        <v>1229</v>
      </c>
      <c r="C272" s="46" t="s">
        <v>41</v>
      </c>
      <c r="D272" s="46" t="s">
        <v>1262</v>
      </c>
      <c r="E272" s="46">
        <v>1</v>
      </c>
      <c r="F272" s="47">
        <v>296</v>
      </c>
      <c r="G272" s="47" t="s">
        <v>979</v>
      </c>
      <c r="H272" s="43"/>
      <c r="I272" s="10" t="s">
        <v>8</v>
      </c>
    </row>
    <row r="273" s="37" customFormat="1" customHeight="1" spans="1:9">
      <c r="A273" s="46">
        <v>188</v>
      </c>
      <c r="B273" s="46" t="s">
        <v>1229</v>
      </c>
      <c r="C273" s="46" t="s">
        <v>41</v>
      </c>
      <c r="D273" s="46" t="s">
        <v>1263</v>
      </c>
      <c r="E273" s="46">
        <v>1</v>
      </c>
      <c r="F273" s="47">
        <v>297</v>
      </c>
      <c r="G273" s="47" t="s">
        <v>979</v>
      </c>
      <c r="H273" s="43"/>
      <c r="I273" s="10" t="s">
        <v>8</v>
      </c>
    </row>
    <row r="274" s="39" customFormat="1" customHeight="1" spans="1:9">
      <c r="A274" s="46">
        <v>189</v>
      </c>
      <c r="B274" s="46" t="s">
        <v>1229</v>
      </c>
      <c r="C274" s="46" t="s">
        <v>41</v>
      </c>
      <c r="D274" s="46" t="s">
        <v>1264</v>
      </c>
      <c r="E274" s="46">
        <v>1</v>
      </c>
      <c r="F274" s="47">
        <v>308</v>
      </c>
      <c r="G274" s="47" t="s">
        <v>979</v>
      </c>
      <c r="H274" s="43"/>
      <c r="I274" s="10" t="s">
        <v>8</v>
      </c>
    </row>
    <row r="275" s="39" customFormat="1" customHeight="1" spans="1:9">
      <c r="A275" s="46">
        <v>190</v>
      </c>
      <c r="B275" s="46" t="s">
        <v>1229</v>
      </c>
      <c r="C275" s="46" t="s">
        <v>993</v>
      </c>
      <c r="D275" s="46" t="s">
        <v>1265</v>
      </c>
      <c r="E275" s="46">
        <v>1</v>
      </c>
      <c r="F275" s="47">
        <v>294</v>
      </c>
      <c r="G275" s="47" t="s">
        <v>10</v>
      </c>
      <c r="H275" s="43"/>
      <c r="I275" s="10" t="s">
        <v>8</v>
      </c>
    </row>
    <row r="276" s="39" customFormat="1" customHeight="1" spans="1:9">
      <c r="A276" s="46">
        <v>191</v>
      </c>
      <c r="B276" s="46" t="s">
        <v>1229</v>
      </c>
      <c r="C276" s="46" t="s">
        <v>993</v>
      </c>
      <c r="D276" s="46" t="s">
        <v>1266</v>
      </c>
      <c r="E276" s="46">
        <v>1</v>
      </c>
      <c r="F276" s="47">
        <v>341</v>
      </c>
      <c r="G276" s="47" t="s">
        <v>10</v>
      </c>
      <c r="H276" s="43" t="s">
        <v>1011</v>
      </c>
      <c r="I276" s="10" t="s">
        <v>10</v>
      </c>
    </row>
    <row r="277" s="39" customFormat="1" customHeight="1" spans="1:9">
      <c r="A277" s="46">
        <v>192</v>
      </c>
      <c r="B277" s="46" t="s">
        <v>1229</v>
      </c>
      <c r="C277" s="46" t="s">
        <v>41</v>
      </c>
      <c r="D277" s="46" t="s">
        <v>1267</v>
      </c>
      <c r="E277" s="46">
        <v>2</v>
      </c>
      <c r="F277" s="47">
        <v>634</v>
      </c>
      <c r="G277" s="47" t="s">
        <v>10</v>
      </c>
      <c r="H277" s="43"/>
      <c r="I277" s="10" t="s">
        <v>10</v>
      </c>
    </row>
    <row r="278" s="39" customFormat="1" customHeight="1" spans="1:9">
      <c r="A278" s="46"/>
      <c r="B278" s="46"/>
      <c r="C278" s="46" t="s">
        <v>45</v>
      </c>
      <c r="D278" s="46" t="s">
        <v>1268</v>
      </c>
      <c r="E278" s="46"/>
      <c r="F278" s="47"/>
      <c r="G278" s="47"/>
      <c r="H278" s="43"/>
      <c r="I278" s="10" t="s">
        <v>10</v>
      </c>
    </row>
    <row r="279" s="39" customFormat="1" customHeight="1" spans="1:9">
      <c r="A279" s="46">
        <v>193</v>
      </c>
      <c r="B279" s="46" t="s">
        <v>1229</v>
      </c>
      <c r="C279" s="46" t="s">
        <v>993</v>
      </c>
      <c r="D279" s="64" t="s">
        <v>1269</v>
      </c>
      <c r="E279" s="46">
        <v>1</v>
      </c>
      <c r="F279" s="47">
        <v>450</v>
      </c>
      <c r="G279" s="47" t="s">
        <v>979</v>
      </c>
      <c r="H279" s="43" t="s">
        <v>982</v>
      </c>
      <c r="I279" s="10" t="s">
        <v>7</v>
      </c>
    </row>
    <row r="280" s="39" customFormat="1" customHeight="1" spans="1:9">
      <c r="A280" s="46">
        <v>194</v>
      </c>
      <c r="B280" s="46" t="s">
        <v>1229</v>
      </c>
      <c r="C280" s="46" t="s">
        <v>41</v>
      </c>
      <c r="D280" s="64" t="s">
        <v>1270</v>
      </c>
      <c r="E280" s="46">
        <v>1</v>
      </c>
      <c r="F280" s="47">
        <v>339</v>
      </c>
      <c r="G280" s="47" t="s">
        <v>10</v>
      </c>
      <c r="H280" s="43" t="s">
        <v>1011</v>
      </c>
      <c r="I280" s="10" t="s">
        <v>10</v>
      </c>
    </row>
    <row r="281" s="39" customFormat="1" customHeight="1" spans="1:9">
      <c r="A281" s="46"/>
      <c r="B281" s="46" t="s">
        <v>1229</v>
      </c>
      <c r="C281" s="46" t="s">
        <v>106</v>
      </c>
      <c r="D281" s="64" t="s">
        <v>1271</v>
      </c>
      <c r="E281" s="46">
        <v>1</v>
      </c>
      <c r="F281" s="47">
        <v>339</v>
      </c>
      <c r="G281" s="47" t="s">
        <v>10</v>
      </c>
      <c r="H281" s="43" t="s">
        <v>1272</v>
      </c>
      <c r="I281" s="10" t="s">
        <v>10</v>
      </c>
    </row>
    <row r="282" s="39" customFormat="1" customHeight="1" spans="1:9">
      <c r="A282" s="46"/>
      <c r="B282" s="46" t="s">
        <v>1229</v>
      </c>
      <c r="C282" s="46" t="s">
        <v>106</v>
      </c>
      <c r="D282" s="64" t="s">
        <v>1273</v>
      </c>
      <c r="E282" s="46">
        <v>1</v>
      </c>
      <c r="F282" s="47">
        <v>339</v>
      </c>
      <c r="G282" s="47" t="s">
        <v>10</v>
      </c>
      <c r="H282" s="43" t="s">
        <v>1272</v>
      </c>
      <c r="I282" s="10" t="s">
        <v>10</v>
      </c>
    </row>
    <row r="283" s="39" customFormat="1" customHeight="1" spans="1:9">
      <c r="A283" s="46">
        <v>195</v>
      </c>
      <c r="B283" s="46" t="s">
        <v>1229</v>
      </c>
      <c r="C283" s="46" t="s">
        <v>41</v>
      </c>
      <c r="D283" s="64" t="s">
        <v>1274</v>
      </c>
      <c r="E283" s="46">
        <v>1</v>
      </c>
      <c r="F283" s="47">
        <v>297</v>
      </c>
      <c r="G283" s="47" t="s">
        <v>10</v>
      </c>
      <c r="H283" s="43" t="s">
        <v>1011</v>
      </c>
      <c r="I283" s="10" t="s">
        <v>10</v>
      </c>
    </row>
    <row r="284" s="39" customFormat="1" customHeight="1" spans="1:9">
      <c r="A284" s="46">
        <v>196</v>
      </c>
      <c r="B284" s="46" t="s">
        <v>1229</v>
      </c>
      <c r="C284" s="46" t="s">
        <v>41</v>
      </c>
      <c r="D284" s="64" t="s">
        <v>1275</v>
      </c>
      <c r="E284" s="46">
        <v>1</v>
      </c>
      <c r="F284" s="47">
        <v>392</v>
      </c>
      <c r="G284" s="47" t="s">
        <v>10</v>
      </c>
      <c r="H284" s="43" t="s">
        <v>1011</v>
      </c>
      <c r="I284" s="10" t="s">
        <v>10</v>
      </c>
    </row>
    <row r="285" s="37" customFormat="1" customHeight="1" spans="1:9">
      <c r="A285" s="46">
        <v>197</v>
      </c>
      <c r="B285" s="46" t="s">
        <v>1276</v>
      </c>
      <c r="C285" s="46" t="s">
        <v>41</v>
      </c>
      <c r="D285" s="46" t="s">
        <v>1277</v>
      </c>
      <c r="E285" s="46">
        <v>3</v>
      </c>
      <c r="F285" s="47">
        <v>705</v>
      </c>
      <c r="G285" s="47" t="s">
        <v>1004</v>
      </c>
      <c r="H285" s="46" t="s">
        <v>18</v>
      </c>
      <c r="I285" s="10" t="s">
        <v>8</v>
      </c>
    </row>
    <row r="286" s="37" customFormat="1" customHeight="1" spans="1:9">
      <c r="A286" s="46"/>
      <c r="B286" s="46"/>
      <c r="C286" s="46" t="s">
        <v>45</v>
      </c>
      <c r="D286" s="46" t="s">
        <v>1278</v>
      </c>
      <c r="E286" s="46"/>
      <c r="F286" s="47"/>
      <c r="G286" s="47"/>
      <c r="H286" s="46"/>
      <c r="I286" s="10" t="s">
        <v>8</v>
      </c>
    </row>
    <row r="287" s="37" customFormat="1" customHeight="1" spans="1:9">
      <c r="A287" s="46"/>
      <c r="B287" s="46"/>
      <c r="C287" s="46" t="s">
        <v>106</v>
      </c>
      <c r="D287" s="46" t="s">
        <v>1279</v>
      </c>
      <c r="E287" s="46"/>
      <c r="F287" s="47"/>
      <c r="G287" s="47"/>
      <c r="H287" s="46"/>
      <c r="I287" s="10" t="s">
        <v>8</v>
      </c>
    </row>
    <row r="288" s="37" customFormat="1" customHeight="1" spans="1:9">
      <c r="A288" s="46">
        <v>198</v>
      </c>
      <c r="B288" s="46" t="s">
        <v>1276</v>
      </c>
      <c r="C288" s="46" t="s">
        <v>993</v>
      </c>
      <c r="D288" s="46" t="s">
        <v>1280</v>
      </c>
      <c r="E288" s="46">
        <v>1</v>
      </c>
      <c r="F288" s="47">
        <v>311</v>
      </c>
      <c r="G288" s="47" t="s">
        <v>10</v>
      </c>
      <c r="H288" s="46"/>
      <c r="I288" s="10" t="s">
        <v>8</v>
      </c>
    </row>
    <row r="289" s="37" customFormat="1" customHeight="1" spans="1:9">
      <c r="A289" s="46">
        <v>199</v>
      </c>
      <c r="B289" s="46" t="s">
        <v>1276</v>
      </c>
      <c r="C289" s="46" t="s">
        <v>41</v>
      </c>
      <c r="D289" s="46" t="s">
        <v>1281</v>
      </c>
      <c r="E289" s="46">
        <v>2</v>
      </c>
      <c r="F289" s="47">
        <v>468</v>
      </c>
      <c r="G289" s="47" t="s">
        <v>1004</v>
      </c>
      <c r="H289" s="46"/>
      <c r="I289" s="10" t="s">
        <v>8</v>
      </c>
    </row>
    <row r="290" s="37" customFormat="1" customHeight="1" spans="1:9">
      <c r="A290" s="46"/>
      <c r="B290" s="46"/>
      <c r="C290" s="46" t="s">
        <v>106</v>
      </c>
      <c r="D290" s="46" t="s">
        <v>1282</v>
      </c>
      <c r="E290" s="46"/>
      <c r="F290" s="47"/>
      <c r="G290" s="47"/>
      <c r="H290" s="46"/>
      <c r="I290" s="10" t="s">
        <v>8</v>
      </c>
    </row>
    <row r="291" s="37" customFormat="1" customHeight="1" spans="1:9">
      <c r="A291" s="46">
        <v>200</v>
      </c>
      <c r="B291" s="46" t="s">
        <v>1276</v>
      </c>
      <c r="C291" s="46" t="s">
        <v>41</v>
      </c>
      <c r="D291" s="46" t="s">
        <v>1283</v>
      </c>
      <c r="E291" s="46">
        <v>1</v>
      </c>
      <c r="F291" s="47">
        <v>298</v>
      </c>
      <c r="G291" s="47" t="s">
        <v>1004</v>
      </c>
      <c r="H291" s="46" t="s">
        <v>982</v>
      </c>
      <c r="I291" s="10" t="s">
        <v>8</v>
      </c>
    </row>
    <row r="292" s="37" customFormat="1" customHeight="1" spans="1:9">
      <c r="A292" s="46">
        <v>201</v>
      </c>
      <c r="B292" s="46" t="s">
        <v>1276</v>
      </c>
      <c r="C292" s="46" t="s">
        <v>41</v>
      </c>
      <c r="D292" s="46" t="s">
        <v>1284</v>
      </c>
      <c r="E292" s="46">
        <v>2</v>
      </c>
      <c r="F292" s="47">
        <v>588</v>
      </c>
      <c r="G292" s="47" t="s">
        <v>1004</v>
      </c>
      <c r="H292" s="44"/>
      <c r="I292" s="10" t="s">
        <v>8</v>
      </c>
    </row>
    <row r="293" s="37" customFormat="1" customHeight="1" spans="1:9">
      <c r="A293" s="46"/>
      <c r="B293" s="46"/>
      <c r="C293" s="46" t="s">
        <v>124</v>
      </c>
      <c r="D293" s="46" t="s">
        <v>1285</v>
      </c>
      <c r="E293" s="46"/>
      <c r="F293" s="47"/>
      <c r="G293" s="47"/>
      <c r="H293" s="44"/>
      <c r="I293" s="10" t="s">
        <v>8</v>
      </c>
    </row>
    <row r="294" s="37" customFormat="1" customHeight="1" spans="1:9">
      <c r="A294" s="46">
        <v>202</v>
      </c>
      <c r="B294" s="46" t="s">
        <v>1276</v>
      </c>
      <c r="C294" s="46" t="s">
        <v>993</v>
      </c>
      <c r="D294" s="46" t="s">
        <v>1286</v>
      </c>
      <c r="E294" s="46">
        <v>1</v>
      </c>
      <c r="F294" s="47">
        <v>295</v>
      </c>
      <c r="G294" s="47" t="s">
        <v>10</v>
      </c>
      <c r="H294" s="46" t="s">
        <v>982</v>
      </c>
      <c r="I294" s="10" t="s">
        <v>8</v>
      </c>
    </row>
    <row r="295" s="37" customFormat="1" customHeight="1" spans="1:9">
      <c r="A295" s="46">
        <v>203</v>
      </c>
      <c r="B295" s="46" t="s">
        <v>1276</v>
      </c>
      <c r="C295" s="46" t="s">
        <v>41</v>
      </c>
      <c r="D295" s="46" t="s">
        <v>1287</v>
      </c>
      <c r="E295" s="46">
        <v>2</v>
      </c>
      <c r="F295" s="47">
        <v>512</v>
      </c>
      <c r="G295" s="47" t="s">
        <v>1004</v>
      </c>
      <c r="H295" s="46"/>
      <c r="I295" s="10" t="s">
        <v>8</v>
      </c>
    </row>
    <row r="296" s="37" customFormat="1" customHeight="1" spans="1:9">
      <c r="A296" s="46"/>
      <c r="B296" s="46"/>
      <c r="C296" s="46" t="s">
        <v>45</v>
      </c>
      <c r="D296" s="65" t="s">
        <v>1288</v>
      </c>
      <c r="E296" s="47"/>
      <c r="F296" s="47"/>
      <c r="G296" s="47"/>
      <c r="H296" s="44"/>
      <c r="I296" s="10" t="s">
        <v>8</v>
      </c>
    </row>
    <row r="297" s="37" customFormat="1" customHeight="1" spans="1:9">
      <c r="A297" s="46">
        <v>204</v>
      </c>
      <c r="B297" s="46" t="s">
        <v>1276</v>
      </c>
      <c r="C297" s="46" t="s">
        <v>41</v>
      </c>
      <c r="D297" s="65" t="s">
        <v>1289</v>
      </c>
      <c r="E297" s="47">
        <v>2</v>
      </c>
      <c r="F297" s="47">
        <v>602</v>
      </c>
      <c r="G297" s="47" t="s">
        <v>10</v>
      </c>
      <c r="H297" s="46"/>
      <c r="I297" s="10" t="s">
        <v>8</v>
      </c>
    </row>
    <row r="298" s="37" customFormat="1" customHeight="1" spans="1:9">
      <c r="A298" s="46"/>
      <c r="B298" s="46"/>
      <c r="C298" s="46" t="s">
        <v>124</v>
      </c>
      <c r="D298" s="65" t="s">
        <v>1290</v>
      </c>
      <c r="E298" s="47"/>
      <c r="F298" s="47"/>
      <c r="G298" s="47"/>
      <c r="H298" s="46"/>
      <c r="I298" s="10" t="s">
        <v>8</v>
      </c>
    </row>
    <row r="299" s="37" customFormat="1" customHeight="1" spans="1:9">
      <c r="A299" s="46">
        <v>205</v>
      </c>
      <c r="B299" s="46" t="s">
        <v>1276</v>
      </c>
      <c r="C299" s="46" t="s">
        <v>41</v>
      </c>
      <c r="D299" s="46" t="s">
        <v>1291</v>
      </c>
      <c r="E299" s="46">
        <v>3</v>
      </c>
      <c r="F299" s="47">
        <v>1350</v>
      </c>
      <c r="G299" s="47" t="s">
        <v>1004</v>
      </c>
      <c r="H299" s="44" t="s">
        <v>995</v>
      </c>
      <c r="I299" s="10" t="s">
        <v>7</v>
      </c>
    </row>
    <row r="300" s="37" customFormat="1" customHeight="1" spans="1:9">
      <c r="A300" s="46"/>
      <c r="B300" s="46"/>
      <c r="C300" s="46" t="s">
        <v>1090</v>
      </c>
      <c r="D300" s="46" t="s">
        <v>1292</v>
      </c>
      <c r="E300" s="46"/>
      <c r="F300" s="47"/>
      <c r="G300" s="47"/>
      <c r="H300" s="44" t="s">
        <v>995</v>
      </c>
      <c r="I300" s="10" t="s">
        <v>7</v>
      </c>
    </row>
    <row r="301" s="37" customFormat="1" customHeight="1" spans="1:9">
      <c r="A301" s="46"/>
      <c r="B301" s="46"/>
      <c r="C301" s="46" t="s">
        <v>1092</v>
      </c>
      <c r="D301" s="46" t="s">
        <v>1293</v>
      </c>
      <c r="E301" s="46"/>
      <c r="F301" s="47"/>
      <c r="G301" s="47"/>
      <c r="H301" s="44" t="s">
        <v>995</v>
      </c>
      <c r="I301" s="10" t="s">
        <v>7</v>
      </c>
    </row>
    <row r="302" s="37" customFormat="1" customHeight="1" spans="1:9">
      <c r="A302" s="46">
        <v>206</v>
      </c>
      <c r="B302" s="46" t="s">
        <v>1276</v>
      </c>
      <c r="C302" s="46" t="s">
        <v>41</v>
      </c>
      <c r="D302" s="46" t="s">
        <v>1294</v>
      </c>
      <c r="E302" s="46">
        <v>1</v>
      </c>
      <c r="F302" s="47">
        <v>296</v>
      </c>
      <c r="G302" s="47" t="s">
        <v>1004</v>
      </c>
      <c r="H302" s="46" t="s">
        <v>1011</v>
      </c>
      <c r="I302" s="10" t="s">
        <v>8</v>
      </c>
    </row>
    <row r="303" s="37" customFormat="1" customHeight="1" spans="1:9">
      <c r="A303" s="46">
        <v>207</v>
      </c>
      <c r="B303" s="46" t="s">
        <v>1276</v>
      </c>
      <c r="C303" s="46" t="s">
        <v>41</v>
      </c>
      <c r="D303" s="46" t="s">
        <v>1295</v>
      </c>
      <c r="E303" s="46">
        <v>1</v>
      </c>
      <c r="F303" s="47">
        <v>301</v>
      </c>
      <c r="G303" s="47" t="s">
        <v>979</v>
      </c>
      <c r="H303" s="46" t="s">
        <v>982</v>
      </c>
      <c r="I303" s="10" t="s">
        <v>8</v>
      </c>
    </row>
    <row r="304" s="37" customFormat="1" customHeight="1" spans="1:9">
      <c r="A304" s="46">
        <v>208</v>
      </c>
      <c r="B304" s="46" t="s">
        <v>1276</v>
      </c>
      <c r="C304" s="46" t="s">
        <v>41</v>
      </c>
      <c r="D304" s="46" t="s">
        <v>1296</v>
      </c>
      <c r="E304" s="46">
        <v>1</v>
      </c>
      <c r="F304" s="47">
        <v>303</v>
      </c>
      <c r="G304" s="47" t="s">
        <v>1004</v>
      </c>
      <c r="H304" s="44"/>
      <c r="I304" s="10" t="s">
        <v>8</v>
      </c>
    </row>
    <row r="305" s="37" customFormat="1" customHeight="1" spans="1:9">
      <c r="A305" s="46">
        <v>209</v>
      </c>
      <c r="B305" s="46" t="s">
        <v>1276</v>
      </c>
      <c r="C305" s="46" t="s">
        <v>41</v>
      </c>
      <c r="D305" s="46" t="s">
        <v>1297</v>
      </c>
      <c r="E305" s="47">
        <v>1</v>
      </c>
      <c r="F305" s="47">
        <v>346</v>
      </c>
      <c r="G305" s="47" t="s">
        <v>979</v>
      </c>
      <c r="H305" s="46" t="s">
        <v>1011</v>
      </c>
      <c r="I305" s="10" t="s">
        <v>8</v>
      </c>
    </row>
    <row r="306" s="37" customFormat="1" customHeight="1" spans="1:9">
      <c r="A306" s="46">
        <v>210</v>
      </c>
      <c r="B306" s="46" t="s">
        <v>1276</v>
      </c>
      <c r="C306" s="46" t="s">
        <v>41</v>
      </c>
      <c r="D306" s="46" t="s">
        <v>1298</v>
      </c>
      <c r="E306" s="47">
        <v>2</v>
      </c>
      <c r="F306" s="47">
        <v>574</v>
      </c>
      <c r="G306" s="47" t="s">
        <v>979</v>
      </c>
      <c r="H306" s="46"/>
      <c r="I306" s="10" t="s">
        <v>8</v>
      </c>
    </row>
    <row r="307" s="37" customFormat="1" customHeight="1" spans="1:9">
      <c r="A307" s="46"/>
      <c r="B307" s="46"/>
      <c r="C307" s="46" t="s">
        <v>45</v>
      </c>
      <c r="D307" s="46" t="s">
        <v>1299</v>
      </c>
      <c r="E307" s="47"/>
      <c r="F307" s="47"/>
      <c r="G307" s="47"/>
      <c r="H307" s="46"/>
      <c r="I307" s="10" t="s">
        <v>8</v>
      </c>
    </row>
    <row r="308" s="37" customFormat="1" customHeight="1" spans="1:9">
      <c r="A308" s="46">
        <v>211</v>
      </c>
      <c r="B308" s="46" t="s">
        <v>1276</v>
      </c>
      <c r="C308" s="46" t="s">
        <v>45</v>
      </c>
      <c r="D308" s="66" t="s">
        <v>1300</v>
      </c>
      <c r="E308" s="47">
        <v>2</v>
      </c>
      <c r="F308" s="47">
        <v>466</v>
      </c>
      <c r="G308" s="47" t="s">
        <v>10</v>
      </c>
      <c r="H308" s="44"/>
      <c r="I308" s="10" t="s">
        <v>8</v>
      </c>
    </row>
    <row r="309" s="37" customFormat="1" customHeight="1" spans="1:9">
      <c r="A309" s="46"/>
      <c r="B309" s="46"/>
      <c r="C309" s="46" t="s">
        <v>124</v>
      </c>
      <c r="D309" s="66" t="s">
        <v>1301</v>
      </c>
      <c r="E309" s="47"/>
      <c r="F309" s="47"/>
      <c r="G309" s="47"/>
      <c r="H309" s="44"/>
      <c r="I309" s="10" t="s">
        <v>8</v>
      </c>
    </row>
    <row r="310" s="37" customFormat="1" customHeight="1" spans="1:9">
      <c r="A310" s="46">
        <v>212</v>
      </c>
      <c r="B310" s="46" t="s">
        <v>1276</v>
      </c>
      <c r="C310" s="46" t="s">
        <v>993</v>
      </c>
      <c r="D310" s="66" t="s">
        <v>1302</v>
      </c>
      <c r="E310" s="47">
        <v>1</v>
      </c>
      <c r="F310" s="47">
        <v>345</v>
      </c>
      <c r="G310" s="47" t="s">
        <v>10</v>
      </c>
      <c r="H310" s="44" t="s">
        <v>982</v>
      </c>
      <c r="I310" s="10" t="s">
        <v>8</v>
      </c>
    </row>
    <row r="311" s="39" customFormat="1" customHeight="1" spans="1:10">
      <c r="A311" s="46">
        <v>213</v>
      </c>
      <c r="B311" s="46" t="s">
        <v>1276</v>
      </c>
      <c r="C311" s="46" t="s">
        <v>41</v>
      </c>
      <c r="D311" s="46" t="s">
        <v>1303</v>
      </c>
      <c r="E311" s="46">
        <v>3</v>
      </c>
      <c r="F311" s="46">
        <v>879</v>
      </c>
      <c r="G311" s="46" t="s">
        <v>979</v>
      </c>
      <c r="H311" s="46"/>
      <c r="I311" s="46" t="s">
        <v>8</v>
      </c>
      <c r="J311" s="67"/>
    </row>
    <row r="312" s="39" customFormat="1" customHeight="1" spans="1:10">
      <c r="A312" s="46"/>
      <c r="B312" s="46"/>
      <c r="C312" s="46" t="s">
        <v>45</v>
      </c>
      <c r="D312" s="46" t="s">
        <v>1304</v>
      </c>
      <c r="E312" s="46"/>
      <c r="F312" s="46"/>
      <c r="G312" s="46"/>
      <c r="H312" s="46"/>
      <c r="I312" s="46" t="s">
        <v>8</v>
      </c>
      <c r="J312" s="67"/>
    </row>
    <row r="313" s="39" customFormat="1" customHeight="1" spans="1:10">
      <c r="A313" s="46"/>
      <c r="B313" s="46"/>
      <c r="C313" s="46" t="s">
        <v>106</v>
      </c>
      <c r="D313" s="46" t="s">
        <v>1305</v>
      </c>
      <c r="E313" s="46"/>
      <c r="F313" s="46"/>
      <c r="G313" s="46"/>
      <c r="H313" s="46"/>
      <c r="I313" s="46" t="s">
        <v>8</v>
      </c>
      <c r="J313" s="67"/>
    </row>
    <row r="314" s="39" customFormat="1" customHeight="1" spans="1:10">
      <c r="A314" s="46">
        <v>214</v>
      </c>
      <c r="B314" s="46" t="s">
        <v>1276</v>
      </c>
      <c r="C314" s="46" t="s">
        <v>993</v>
      </c>
      <c r="D314" s="46" t="s">
        <v>1306</v>
      </c>
      <c r="E314" s="46">
        <v>1</v>
      </c>
      <c r="F314" s="46">
        <v>316</v>
      </c>
      <c r="G314" s="46" t="s">
        <v>10</v>
      </c>
      <c r="H314" s="46" t="s">
        <v>1011</v>
      </c>
      <c r="I314" s="46" t="s">
        <v>8</v>
      </c>
      <c r="J314" s="67"/>
    </row>
    <row r="315" s="39" customFormat="1" customHeight="1" spans="1:10">
      <c r="A315" s="46">
        <v>215</v>
      </c>
      <c r="B315" s="46" t="s">
        <v>1276</v>
      </c>
      <c r="C315" s="46" t="s">
        <v>993</v>
      </c>
      <c r="D315" s="46" t="s">
        <v>1307</v>
      </c>
      <c r="E315" s="46">
        <v>1</v>
      </c>
      <c r="F315" s="46">
        <v>329</v>
      </c>
      <c r="G315" s="46" t="s">
        <v>10</v>
      </c>
      <c r="H315" s="46" t="s">
        <v>1011</v>
      </c>
      <c r="I315" s="46" t="s">
        <v>8</v>
      </c>
      <c r="J315" s="67"/>
    </row>
    <row r="316" s="39" customFormat="1" customHeight="1" spans="1:10">
      <c r="A316" s="46">
        <v>216</v>
      </c>
      <c r="B316" s="46" t="s">
        <v>1276</v>
      </c>
      <c r="C316" s="46" t="s">
        <v>41</v>
      </c>
      <c r="D316" s="46" t="s">
        <v>1308</v>
      </c>
      <c r="E316" s="46">
        <v>3</v>
      </c>
      <c r="F316" s="46">
        <v>897</v>
      </c>
      <c r="G316" s="46" t="s">
        <v>10</v>
      </c>
      <c r="H316" s="46"/>
      <c r="I316" s="46" t="s">
        <v>10</v>
      </c>
      <c r="J316" s="67"/>
    </row>
    <row r="317" s="39" customFormat="1" customHeight="1" spans="1:10">
      <c r="A317" s="46"/>
      <c r="B317" s="46"/>
      <c r="C317" s="46" t="s">
        <v>124</v>
      </c>
      <c r="D317" s="46" t="s">
        <v>1309</v>
      </c>
      <c r="E317" s="46"/>
      <c r="F317" s="46"/>
      <c r="G317" s="46"/>
      <c r="H317" s="46"/>
      <c r="I317" s="46" t="s">
        <v>10</v>
      </c>
      <c r="J317" s="67"/>
    </row>
    <row r="318" s="39" customFormat="1" customHeight="1" spans="1:10">
      <c r="A318" s="46"/>
      <c r="B318" s="46"/>
      <c r="C318" s="46" t="s">
        <v>106</v>
      </c>
      <c r="D318" s="46" t="s">
        <v>1310</v>
      </c>
      <c r="E318" s="46"/>
      <c r="F318" s="46"/>
      <c r="G318" s="46"/>
      <c r="H318" s="46"/>
      <c r="I318" s="46" t="s">
        <v>10</v>
      </c>
      <c r="J318" s="67"/>
    </row>
    <row r="319" s="39" customFormat="1" customHeight="1" spans="1:10">
      <c r="A319" s="46">
        <v>217</v>
      </c>
      <c r="B319" s="46" t="s">
        <v>1276</v>
      </c>
      <c r="C319" s="46" t="s">
        <v>41</v>
      </c>
      <c r="D319" s="46" t="s">
        <v>1311</v>
      </c>
      <c r="E319" s="46">
        <v>1</v>
      </c>
      <c r="F319" s="46">
        <v>335</v>
      </c>
      <c r="G319" s="46" t="s">
        <v>10</v>
      </c>
      <c r="H319" s="46"/>
      <c r="I319" s="46" t="s">
        <v>10</v>
      </c>
      <c r="J319" s="67"/>
    </row>
    <row r="320" s="39" customFormat="1" customHeight="1" spans="1:10">
      <c r="A320" s="46">
        <v>218</v>
      </c>
      <c r="B320" s="46" t="s">
        <v>1276</v>
      </c>
      <c r="C320" s="46" t="s">
        <v>41</v>
      </c>
      <c r="D320" s="46" t="s">
        <v>1312</v>
      </c>
      <c r="E320" s="46">
        <v>1</v>
      </c>
      <c r="F320" s="46">
        <v>318</v>
      </c>
      <c r="G320" s="46" t="s">
        <v>10</v>
      </c>
      <c r="H320" s="46" t="s">
        <v>1011</v>
      </c>
      <c r="I320" s="46" t="s">
        <v>10</v>
      </c>
      <c r="J320" s="67"/>
    </row>
    <row r="321" s="39" customFormat="1" customHeight="1" spans="1:10">
      <c r="A321" s="46">
        <v>219</v>
      </c>
      <c r="B321" s="46" t="s">
        <v>1276</v>
      </c>
      <c r="C321" s="46" t="s">
        <v>993</v>
      </c>
      <c r="D321" s="55" t="s">
        <v>1313</v>
      </c>
      <c r="E321" s="46">
        <v>1</v>
      </c>
      <c r="F321" s="46">
        <v>450</v>
      </c>
      <c r="G321" s="46" t="s">
        <v>10</v>
      </c>
      <c r="H321" s="46"/>
      <c r="I321" s="46" t="s">
        <v>10</v>
      </c>
      <c r="J321" s="67"/>
    </row>
    <row r="322" s="39" customFormat="1" customHeight="1" spans="1:10">
      <c r="A322" s="46">
        <v>220</v>
      </c>
      <c r="B322" s="46" t="s">
        <v>1276</v>
      </c>
      <c r="C322" s="46" t="s">
        <v>41</v>
      </c>
      <c r="D322" s="54" t="s">
        <v>1314</v>
      </c>
      <c r="E322" s="46">
        <v>3</v>
      </c>
      <c r="F322" s="46">
        <v>996</v>
      </c>
      <c r="G322" s="46" t="s">
        <v>10</v>
      </c>
      <c r="H322" s="46"/>
      <c r="I322" s="46" t="s">
        <v>10</v>
      </c>
      <c r="J322" s="67"/>
    </row>
    <row r="323" s="39" customFormat="1" customHeight="1" spans="1:10">
      <c r="A323" s="46"/>
      <c r="B323" s="46"/>
      <c r="C323" s="46" t="s">
        <v>106</v>
      </c>
      <c r="D323" s="55" t="s">
        <v>1315</v>
      </c>
      <c r="E323" s="46"/>
      <c r="F323" s="46"/>
      <c r="G323" s="46"/>
      <c r="H323" s="46"/>
      <c r="I323" s="46" t="s">
        <v>10</v>
      </c>
      <c r="J323" s="67"/>
    </row>
    <row r="324" s="39" customFormat="1" customHeight="1" spans="1:10">
      <c r="A324" s="46"/>
      <c r="B324" s="46"/>
      <c r="C324" s="46" t="s">
        <v>124</v>
      </c>
      <c r="D324" s="55" t="s">
        <v>1316</v>
      </c>
      <c r="E324" s="46"/>
      <c r="F324" s="46"/>
      <c r="G324" s="46"/>
      <c r="H324" s="46"/>
      <c r="I324" s="46" t="s">
        <v>10</v>
      </c>
      <c r="J324" s="67"/>
    </row>
    <row r="325" s="37" customFormat="1" customHeight="1" spans="1:10">
      <c r="A325" s="68"/>
      <c r="B325" s="68" t="s">
        <v>21</v>
      </c>
      <c r="C325" s="68"/>
      <c r="D325" s="68"/>
      <c r="E325" s="68">
        <f>SUM(E3:E324)</f>
        <v>322</v>
      </c>
      <c r="F325" s="68">
        <f>SUM(F3:F324)</f>
        <v>96532</v>
      </c>
      <c r="G325" s="68"/>
      <c r="H325" s="68"/>
      <c r="I325" s="69"/>
      <c r="J325" s="67"/>
    </row>
  </sheetData>
  <mergeCells count="1">
    <mergeCell ref="A1:I1"/>
  </mergeCells>
  <printOptions horizontalCentered="1"/>
  <pageMargins left="0.357638888888889" right="0.357638888888889" top="0.409027777777778" bottom="0.354166666666667" header="0.5" footer="0.196527777777778"/>
  <pageSetup paperSize="9" orientation="landscape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48339"/>
  <sheetViews>
    <sheetView workbookViewId="0">
      <selection activeCell="H2" sqref="H$1:H$1048576"/>
    </sheetView>
  </sheetViews>
  <sheetFormatPr defaultColWidth="9" defaultRowHeight="21" customHeight="1" outlineLevelCol="7"/>
  <cols>
    <col min="1" max="1" width="11.75" style="3" customWidth="1"/>
    <col min="2" max="7" width="11.75" style="1" customWidth="1"/>
    <col min="8" max="203" width="8" style="1" customWidth="1"/>
    <col min="204" max="16384" width="9" style="1"/>
  </cols>
  <sheetData>
    <row r="1" s="1" customFormat="1" ht="30" customHeight="1" spans="1:7">
      <c r="A1" s="9" t="s">
        <v>1317</v>
      </c>
      <c r="B1" s="9"/>
      <c r="C1" s="9"/>
      <c r="D1" s="9"/>
      <c r="E1" s="9"/>
      <c r="F1" s="9"/>
      <c r="G1" s="9"/>
    </row>
    <row r="2" s="1" customFormat="1" customHeight="1" spans="1:7">
      <c r="A2" s="10" t="s">
        <v>2</v>
      </c>
      <c r="B2" s="10" t="s">
        <v>30</v>
      </c>
      <c r="C2" s="10" t="s">
        <v>631</v>
      </c>
      <c r="D2" s="10" t="s">
        <v>33</v>
      </c>
      <c r="E2" s="10" t="s">
        <v>34</v>
      </c>
      <c r="F2" s="10" t="s">
        <v>1318</v>
      </c>
      <c r="G2" s="10" t="s">
        <v>1319</v>
      </c>
    </row>
    <row r="3" s="2" customFormat="1" customHeight="1" spans="1:7">
      <c r="A3" s="11">
        <f>MAX($A$2:A2)+1</f>
        <v>1</v>
      </c>
      <c r="B3" s="11" t="s">
        <v>1320</v>
      </c>
      <c r="C3" s="10" t="s">
        <v>1321</v>
      </c>
      <c r="D3" s="11" t="s">
        <v>41</v>
      </c>
      <c r="E3" s="11">
        <v>1</v>
      </c>
      <c r="F3" s="11">
        <v>265</v>
      </c>
      <c r="G3" s="11" t="s">
        <v>8</v>
      </c>
    </row>
    <row r="4" s="2" customFormat="1" customHeight="1" spans="1:7">
      <c r="A4" s="11">
        <f>MAX($A$2:A3)+1</f>
        <v>2</v>
      </c>
      <c r="B4" s="11" t="s">
        <v>1320</v>
      </c>
      <c r="C4" s="11" t="s">
        <v>1322</v>
      </c>
      <c r="D4" s="11" t="s">
        <v>41</v>
      </c>
      <c r="E4" s="11">
        <v>3</v>
      </c>
      <c r="F4" s="11">
        <v>768</v>
      </c>
      <c r="G4" s="11" t="s">
        <v>8</v>
      </c>
    </row>
    <row r="5" s="2" customFormat="1" customHeight="1" spans="1:7">
      <c r="A5" s="11"/>
      <c r="B5" s="11"/>
      <c r="C5" s="10" t="s">
        <v>1323</v>
      </c>
      <c r="D5" s="11" t="s">
        <v>48</v>
      </c>
      <c r="E5" s="11"/>
      <c r="F5" s="11">
        <v>0</v>
      </c>
      <c r="G5" s="11" t="s">
        <v>8</v>
      </c>
    </row>
    <row r="6" s="2" customFormat="1" customHeight="1" spans="1:7">
      <c r="A6" s="11"/>
      <c r="B6" s="11"/>
      <c r="C6" s="10" t="s">
        <v>1324</v>
      </c>
      <c r="D6" s="11" t="s">
        <v>44</v>
      </c>
      <c r="E6" s="11"/>
      <c r="F6" s="11">
        <v>0</v>
      </c>
      <c r="G6" s="11" t="s">
        <v>8</v>
      </c>
    </row>
    <row r="7" s="2" customFormat="1" customHeight="1" spans="1:7">
      <c r="A7" s="11">
        <f>MAX($A$2:A6)+1</f>
        <v>3</v>
      </c>
      <c r="B7" s="11" t="s">
        <v>1320</v>
      </c>
      <c r="C7" s="10" t="s">
        <v>1325</v>
      </c>
      <c r="D7" s="11" t="s">
        <v>41</v>
      </c>
      <c r="E7" s="11">
        <v>1</v>
      </c>
      <c r="F7" s="11">
        <v>261</v>
      </c>
      <c r="G7" s="11" t="s">
        <v>8</v>
      </c>
    </row>
    <row r="8" s="2" customFormat="1" customHeight="1" spans="1:7">
      <c r="A8" s="11">
        <f>MAX($A$2:A7)+1</f>
        <v>4</v>
      </c>
      <c r="B8" s="11" t="s">
        <v>1320</v>
      </c>
      <c r="C8" s="11" t="s">
        <v>1326</v>
      </c>
      <c r="D8" s="11" t="s">
        <v>41</v>
      </c>
      <c r="E8" s="11">
        <v>1</v>
      </c>
      <c r="F8" s="11">
        <v>299</v>
      </c>
      <c r="G8" s="11" t="s">
        <v>8</v>
      </c>
    </row>
    <row r="9" s="2" customFormat="1" customHeight="1" spans="1:7">
      <c r="A9" s="11">
        <f>MAX($A$2:A8)+1</f>
        <v>5</v>
      </c>
      <c r="B9" s="11" t="s">
        <v>1320</v>
      </c>
      <c r="C9" s="11" t="s">
        <v>1327</v>
      </c>
      <c r="D9" s="11" t="s">
        <v>41</v>
      </c>
      <c r="E9" s="11">
        <v>2</v>
      </c>
      <c r="F9" s="11">
        <v>472</v>
      </c>
      <c r="G9" s="11" t="s">
        <v>8</v>
      </c>
    </row>
    <row r="10" s="2" customFormat="1" customHeight="1" spans="1:7">
      <c r="A10" s="11"/>
      <c r="B10" s="11"/>
      <c r="C10" s="10" t="s">
        <v>1328</v>
      </c>
      <c r="D10" s="11" t="s">
        <v>48</v>
      </c>
      <c r="E10" s="11"/>
      <c r="F10" s="11"/>
      <c r="G10" s="11" t="s">
        <v>8</v>
      </c>
    </row>
    <row r="11" s="2" customFormat="1" customHeight="1" spans="1:7">
      <c r="A11" s="11">
        <f>MAX($A$2:A10)+1</f>
        <v>6</v>
      </c>
      <c r="B11" s="11" t="s">
        <v>1320</v>
      </c>
      <c r="C11" s="11" t="s">
        <v>523</v>
      </c>
      <c r="D11" s="11" t="s">
        <v>41</v>
      </c>
      <c r="E11" s="11">
        <v>2</v>
      </c>
      <c r="F11" s="11">
        <v>466</v>
      </c>
      <c r="G11" s="11" t="s">
        <v>8</v>
      </c>
    </row>
    <row r="12" s="2" customFormat="1" customHeight="1" spans="1:7">
      <c r="A12" s="11"/>
      <c r="B12" s="11"/>
      <c r="C12" s="10" t="s">
        <v>1329</v>
      </c>
      <c r="D12" s="11" t="s">
        <v>50</v>
      </c>
      <c r="E12" s="11"/>
      <c r="F12" s="11"/>
      <c r="G12" s="11" t="s">
        <v>8</v>
      </c>
    </row>
    <row r="13" s="2" customFormat="1" customHeight="1" spans="1:7">
      <c r="A13" s="11">
        <f>MAX($A$2:A12)+1</f>
        <v>7</v>
      </c>
      <c r="B13" s="11" t="s">
        <v>1320</v>
      </c>
      <c r="C13" s="11" t="s">
        <v>1330</v>
      </c>
      <c r="D13" s="11" t="s">
        <v>41</v>
      </c>
      <c r="E13" s="11">
        <v>2</v>
      </c>
      <c r="F13" s="11">
        <v>604</v>
      </c>
      <c r="G13" s="11" t="s">
        <v>8</v>
      </c>
    </row>
    <row r="14" s="2" customFormat="1" customHeight="1" spans="1:7">
      <c r="A14" s="11"/>
      <c r="B14" s="11"/>
      <c r="C14" s="10" t="s">
        <v>1331</v>
      </c>
      <c r="D14" s="11" t="s">
        <v>48</v>
      </c>
      <c r="E14" s="11"/>
      <c r="F14" s="11"/>
      <c r="G14" s="11" t="s">
        <v>8</v>
      </c>
    </row>
    <row r="15" s="2" customFormat="1" customHeight="1" spans="1:7">
      <c r="A15" s="11">
        <f>MAX($A$2:A14)+1</f>
        <v>8</v>
      </c>
      <c r="B15" s="11" t="s">
        <v>1320</v>
      </c>
      <c r="C15" s="11" t="s">
        <v>1332</v>
      </c>
      <c r="D15" s="11" t="s">
        <v>41</v>
      </c>
      <c r="E15" s="11">
        <v>2</v>
      </c>
      <c r="F15" s="11">
        <v>510</v>
      </c>
      <c r="G15" s="11" t="s">
        <v>8</v>
      </c>
    </row>
    <row r="16" s="2" customFormat="1" customHeight="1" spans="1:7">
      <c r="A16" s="11"/>
      <c r="B16" s="11"/>
      <c r="C16" s="10" t="s">
        <v>1333</v>
      </c>
      <c r="D16" s="11" t="s">
        <v>78</v>
      </c>
      <c r="E16" s="11"/>
      <c r="F16" s="11"/>
      <c r="G16" s="11" t="s">
        <v>8</v>
      </c>
    </row>
    <row r="17" s="2" customFormat="1" customHeight="1" spans="1:7">
      <c r="A17" s="11">
        <f>MAX($A$2:A16)+1</f>
        <v>9</v>
      </c>
      <c r="B17" s="11" t="s">
        <v>1320</v>
      </c>
      <c r="C17" s="11" t="s">
        <v>1334</v>
      </c>
      <c r="D17" s="11" t="s">
        <v>41</v>
      </c>
      <c r="E17" s="11"/>
      <c r="F17" s="11"/>
      <c r="G17" s="11" t="s">
        <v>8</v>
      </c>
    </row>
    <row r="18" s="2" customFormat="1" customHeight="1" spans="1:7">
      <c r="A18" s="11"/>
      <c r="B18" s="11"/>
      <c r="C18" s="10" t="s">
        <v>1335</v>
      </c>
      <c r="D18" s="10" t="s">
        <v>48</v>
      </c>
      <c r="E18" s="11">
        <v>2</v>
      </c>
      <c r="F18" s="11">
        <f>237*2</f>
        <v>474</v>
      </c>
      <c r="G18" s="11" t="s">
        <v>8</v>
      </c>
    </row>
    <row r="19" s="2" customFormat="1" customHeight="1" spans="1:7">
      <c r="A19" s="11">
        <f>MAX($A$2:A18)+1</f>
        <v>10</v>
      </c>
      <c r="B19" s="11" t="s">
        <v>1320</v>
      </c>
      <c r="C19" s="11" t="s">
        <v>1336</v>
      </c>
      <c r="D19" s="11" t="s">
        <v>41</v>
      </c>
      <c r="E19" s="12"/>
      <c r="F19" s="12"/>
      <c r="G19" s="11" t="s">
        <v>8</v>
      </c>
    </row>
    <row r="20" s="2" customFormat="1" customHeight="1" spans="1:7">
      <c r="A20" s="11"/>
      <c r="B20" s="11"/>
      <c r="C20" s="10" t="s">
        <v>1337</v>
      </c>
      <c r="D20" s="11" t="s">
        <v>48</v>
      </c>
      <c r="E20" s="11">
        <v>2</v>
      </c>
      <c r="F20" s="11">
        <f>234*2</f>
        <v>468</v>
      </c>
      <c r="G20" s="11" t="s">
        <v>8</v>
      </c>
    </row>
    <row r="21" s="2" customFormat="1" customHeight="1" spans="1:7">
      <c r="A21" s="11">
        <f>MAX($A$2:A20)+1</f>
        <v>11</v>
      </c>
      <c r="B21" s="11" t="s">
        <v>1320</v>
      </c>
      <c r="C21" s="10" t="s">
        <v>1338</v>
      </c>
      <c r="D21" s="11" t="s">
        <v>41</v>
      </c>
      <c r="E21" s="11">
        <v>2</v>
      </c>
      <c r="F21" s="11">
        <f>256*2</f>
        <v>512</v>
      </c>
      <c r="G21" s="11" t="s">
        <v>8</v>
      </c>
    </row>
    <row r="22" s="2" customFormat="1" customHeight="1" spans="1:7">
      <c r="A22" s="11"/>
      <c r="B22" s="11"/>
      <c r="C22" s="10" t="s">
        <v>1339</v>
      </c>
      <c r="D22" s="11" t="s">
        <v>100</v>
      </c>
      <c r="E22" s="11"/>
      <c r="F22" s="11"/>
      <c r="G22" s="11" t="s">
        <v>8</v>
      </c>
    </row>
    <row r="23" s="2" customFormat="1" customHeight="1" spans="1:7">
      <c r="A23" s="11">
        <f>MAX($A$2:A22)+1</f>
        <v>12</v>
      </c>
      <c r="B23" s="11" t="s">
        <v>1320</v>
      </c>
      <c r="C23" s="11" t="s">
        <v>1340</v>
      </c>
      <c r="D23" s="11" t="s">
        <v>41</v>
      </c>
      <c r="E23" s="11">
        <v>1</v>
      </c>
      <c r="F23" s="11">
        <v>268</v>
      </c>
      <c r="G23" s="11" t="s">
        <v>8</v>
      </c>
    </row>
    <row r="24" s="2" customFormat="1" customHeight="1" spans="1:7">
      <c r="A24" s="11">
        <f>MAX($A$2:A23)+1</f>
        <v>13</v>
      </c>
      <c r="B24" s="11" t="s">
        <v>1320</v>
      </c>
      <c r="C24" s="11" t="s">
        <v>1341</v>
      </c>
      <c r="D24" s="11" t="s">
        <v>41</v>
      </c>
      <c r="E24" s="11">
        <v>2</v>
      </c>
      <c r="F24" s="11">
        <v>516</v>
      </c>
      <c r="G24" s="11" t="s">
        <v>8</v>
      </c>
    </row>
    <row r="25" s="2" customFormat="1" customHeight="1" spans="1:7">
      <c r="A25" s="11"/>
      <c r="B25" s="11"/>
      <c r="C25" s="10" t="s">
        <v>1342</v>
      </c>
      <c r="D25" s="11" t="s">
        <v>44</v>
      </c>
      <c r="E25" s="11"/>
      <c r="F25" s="11"/>
      <c r="G25" s="11" t="s">
        <v>8</v>
      </c>
    </row>
    <row r="26" s="2" customFormat="1" customHeight="1" spans="1:7">
      <c r="A26" s="11">
        <f>MAX($A$2:A25)+1</f>
        <v>14</v>
      </c>
      <c r="B26" s="11" t="s">
        <v>1320</v>
      </c>
      <c r="C26" s="11" t="s">
        <v>1343</v>
      </c>
      <c r="D26" s="11" t="s">
        <v>41</v>
      </c>
      <c r="E26" s="11">
        <v>2</v>
      </c>
      <c r="F26" s="11">
        <v>508</v>
      </c>
      <c r="G26" s="11" t="s">
        <v>8</v>
      </c>
    </row>
    <row r="27" s="2" customFormat="1" customHeight="1" spans="1:7">
      <c r="A27" s="11"/>
      <c r="B27" s="11"/>
      <c r="C27" s="10" t="s">
        <v>1344</v>
      </c>
      <c r="D27" s="11" t="s">
        <v>48</v>
      </c>
      <c r="E27" s="11"/>
      <c r="F27" s="11"/>
      <c r="G27" s="11" t="s">
        <v>8</v>
      </c>
    </row>
    <row r="28" s="2" customFormat="1" customHeight="1" spans="1:7">
      <c r="A28" s="11">
        <f>MAX($A$2:A27)+1</f>
        <v>15</v>
      </c>
      <c r="B28" s="11" t="s">
        <v>1320</v>
      </c>
      <c r="C28" s="11" t="s">
        <v>1345</v>
      </c>
      <c r="D28" s="11" t="s">
        <v>41</v>
      </c>
      <c r="E28" s="11">
        <v>1</v>
      </c>
      <c r="F28" s="11">
        <v>313</v>
      </c>
      <c r="G28" s="11" t="s">
        <v>8</v>
      </c>
    </row>
    <row r="29" s="2" customFormat="1" customHeight="1" spans="1:7">
      <c r="A29" s="11">
        <f>MAX($A$2:A28)+1</f>
        <v>16</v>
      </c>
      <c r="B29" s="11" t="s">
        <v>1320</v>
      </c>
      <c r="C29" s="11" t="s">
        <v>1346</v>
      </c>
      <c r="D29" s="11" t="s">
        <v>41</v>
      </c>
      <c r="E29" s="11">
        <v>2</v>
      </c>
      <c r="F29" s="11">
        <v>590</v>
      </c>
      <c r="G29" s="11" t="s">
        <v>8</v>
      </c>
    </row>
    <row r="30" s="2" customFormat="1" customHeight="1" spans="1:7">
      <c r="A30" s="11"/>
      <c r="B30" s="11"/>
      <c r="C30" s="10" t="s">
        <v>1347</v>
      </c>
      <c r="D30" s="11" t="s">
        <v>48</v>
      </c>
      <c r="E30" s="11"/>
      <c r="F30" s="11"/>
      <c r="G30" s="11" t="s">
        <v>8</v>
      </c>
    </row>
    <row r="31" s="2" customFormat="1" customHeight="1" spans="1:7">
      <c r="A31" s="11">
        <f>MAX($A$2:A30)+1</f>
        <v>17</v>
      </c>
      <c r="B31" s="11" t="s">
        <v>1320</v>
      </c>
      <c r="C31" s="10" t="s">
        <v>1348</v>
      </c>
      <c r="D31" s="11" t="s">
        <v>41</v>
      </c>
      <c r="E31" s="11">
        <v>1</v>
      </c>
      <c r="F31" s="11">
        <v>295</v>
      </c>
      <c r="G31" s="11" t="s">
        <v>8</v>
      </c>
    </row>
    <row r="32" s="2" customFormat="1" customHeight="1" spans="1:7">
      <c r="A32" s="11">
        <f>MAX($A$2:A31)+1</f>
        <v>18</v>
      </c>
      <c r="B32" s="11" t="s">
        <v>1320</v>
      </c>
      <c r="C32" s="11" t="s">
        <v>1349</v>
      </c>
      <c r="D32" s="11" t="s">
        <v>41</v>
      </c>
      <c r="E32" s="11">
        <v>2</v>
      </c>
      <c r="F32" s="11">
        <v>466</v>
      </c>
      <c r="G32" s="11" t="s">
        <v>8</v>
      </c>
    </row>
    <row r="33" s="2" customFormat="1" customHeight="1" spans="1:7">
      <c r="A33" s="11"/>
      <c r="B33" s="11"/>
      <c r="C33" s="10" t="s">
        <v>1350</v>
      </c>
      <c r="D33" s="11" t="s">
        <v>44</v>
      </c>
      <c r="E33" s="11"/>
      <c r="F33" s="11"/>
      <c r="G33" s="11" t="s">
        <v>8</v>
      </c>
    </row>
    <row r="34" s="2" customFormat="1" customHeight="1" spans="1:7">
      <c r="A34" s="11">
        <f>MAX($A$2:A33)+1</f>
        <v>19</v>
      </c>
      <c r="B34" s="11" t="s">
        <v>1320</v>
      </c>
      <c r="C34" s="11" t="s">
        <v>1351</v>
      </c>
      <c r="D34" s="11" t="s">
        <v>41</v>
      </c>
      <c r="E34" s="11">
        <v>1</v>
      </c>
      <c r="F34" s="11">
        <v>298</v>
      </c>
      <c r="G34" s="11" t="s">
        <v>8</v>
      </c>
    </row>
    <row r="35" s="1" customFormat="1" customHeight="1" spans="1:7">
      <c r="A35" s="11">
        <f>MAX($A$2:A34)+1</f>
        <v>20</v>
      </c>
      <c r="B35" s="11" t="s">
        <v>1320</v>
      </c>
      <c r="C35" s="11" t="s">
        <v>1352</v>
      </c>
      <c r="D35" s="11" t="s">
        <v>41</v>
      </c>
      <c r="E35" s="11">
        <v>1</v>
      </c>
      <c r="F35" s="11">
        <v>310</v>
      </c>
      <c r="G35" s="11" t="s">
        <v>8</v>
      </c>
    </row>
    <row r="36" s="2" customFormat="1" customHeight="1" spans="1:7">
      <c r="A36" s="11">
        <f>MAX($A$2:A35)+1</f>
        <v>21</v>
      </c>
      <c r="B36" s="11" t="s">
        <v>1320</v>
      </c>
      <c r="C36" s="11" t="s">
        <v>1353</v>
      </c>
      <c r="D36" s="11" t="s">
        <v>41</v>
      </c>
      <c r="E36" s="11">
        <v>2</v>
      </c>
      <c r="F36" s="11">
        <f>258*2</f>
        <v>516</v>
      </c>
      <c r="G36" s="11" t="s">
        <v>8</v>
      </c>
    </row>
    <row r="37" s="2" customFormat="1" customHeight="1" spans="1:7">
      <c r="A37" s="11"/>
      <c r="B37" s="11"/>
      <c r="C37" s="11" t="s">
        <v>1354</v>
      </c>
      <c r="D37" s="11" t="s">
        <v>48</v>
      </c>
      <c r="E37" s="11"/>
      <c r="F37" s="11"/>
      <c r="G37" s="11" t="s">
        <v>8</v>
      </c>
    </row>
    <row r="38" s="1" customFormat="1" customHeight="1" spans="1:7">
      <c r="A38" s="11">
        <f>MAX($A$2:A37)+1</f>
        <v>22</v>
      </c>
      <c r="B38" s="11" t="s">
        <v>1320</v>
      </c>
      <c r="C38" s="11" t="s">
        <v>1355</v>
      </c>
      <c r="D38" s="11" t="s">
        <v>41</v>
      </c>
      <c r="E38" s="11">
        <v>1</v>
      </c>
      <c r="F38" s="11">
        <v>299</v>
      </c>
      <c r="G38" s="11" t="s">
        <v>8</v>
      </c>
    </row>
    <row r="39" s="1" customFormat="1" customHeight="1" spans="1:7">
      <c r="A39" s="11">
        <f>MAX([1]千山红镇!$A$2:A38)+1</f>
        <v>23</v>
      </c>
      <c r="B39" s="11" t="s">
        <v>1320</v>
      </c>
      <c r="C39" s="13" t="s">
        <v>1356</v>
      </c>
      <c r="D39" s="11" t="s">
        <v>41</v>
      </c>
      <c r="E39" s="11">
        <v>1</v>
      </c>
      <c r="F39" s="11">
        <v>301</v>
      </c>
      <c r="G39" s="11" t="s">
        <v>8</v>
      </c>
    </row>
    <row r="40" s="1" customFormat="1" customHeight="1" spans="1:7">
      <c r="A40" s="11">
        <f>MAX($A$2:A39)+1</f>
        <v>24</v>
      </c>
      <c r="B40" s="11" t="s">
        <v>1320</v>
      </c>
      <c r="C40" s="13" t="s">
        <v>1357</v>
      </c>
      <c r="D40" s="11" t="s">
        <v>41</v>
      </c>
      <c r="E40" s="11">
        <v>1</v>
      </c>
      <c r="F40" s="11">
        <v>303</v>
      </c>
      <c r="G40" s="11" t="s">
        <v>10</v>
      </c>
    </row>
    <row r="41" s="2" customFormat="1" customHeight="1" spans="1:7">
      <c r="A41" s="11">
        <f>MAX($A$2:A40)+1</f>
        <v>25</v>
      </c>
      <c r="B41" s="11" t="s">
        <v>1358</v>
      </c>
      <c r="C41" s="11" t="s">
        <v>1359</v>
      </c>
      <c r="D41" s="11" t="s">
        <v>41</v>
      </c>
      <c r="E41" s="11">
        <v>2</v>
      </c>
      <c r="F41" s="11">
        <v>594</v>
      </c>
      <c r="G41" s="11" t="s">
        <v>8</v>
      </c>
    </row>
    <row r="42" s="2" customFormat="1" customHeight="1" spans="1:7">
      <c r="A42" s="11"/>
      <c r="B42" s="11"/>
      <c r="C42" s="11" t="s">
        <v>1360</v>
      </c>
      <c r="D42" s="11" t="s">
        <v>48</v>
      </c>
      <c r="E42" s="11"/>
      <c r="F42" s="11"/>
      <c r="G42" s="11" t="s">
        <v>8</v>
      </c>
    </row>
    <row r="43" s="2" customFormat="1" customHeight="1" spans="1:7">
      <c r="A43" s="11">
        <f>MAX($A$2:A42)+1</f>
        <v>26</v>
      </c>
      <c r="B43" s="11" t="s">
        <v>1358</v>
      </c>
      <c r="C43" s="11" t="s">
        <v>1361</v>
      </c>
      <c r="D43" s="11" t="s">
        <v>41</v>
      </c>
      <c r="E43" s="11">
        <v>2</v>
      </c>
      <c r="F43" s="11">
        <v>596</v>
      </c>
      <c r="G43" s="11" t="s">
        <v>8</v>
      </c>
    </row>
    <row r="44" s="2" customFormat="1" customHeight="1" spans="1:7">
      <c r="A44" s="11"/>
      <c r="B44" s="11"/>
      <c r="C44" s="11" t="s">
        <v>1362</v>
      </c>
      <c r="D44" s="11" t="s">
        <v>48</v>
      </c>
      <c r="E44" s="11"/>
      <c r="F44" s="11"/>
      <c r="G44" s="11" t="s">
        <v>8</v>
      </c>
    </row>
    <row r="45" s="2" customFormat="1" customHeight="1" spans="1:7">
      <c r="A45" s="11">
        <f>MAX($A$2:A44)+1</f>
        <v>27</v>
      </c>
      <c r="B45" s="11" t="s">
        <v>1358</v>
      </c>
      <c r="C45" s="11" t="s">
        <v>1363</v>
      </c>
      <c r="D45" s="11" t="s">
        <v>41</v>
      </c>
      <c r="E45" s="11">
        <v>1</v>
      </c>
      <c r="F45" s="11">
        <v>300</v>
      </c>
      <c r="G45" s="11" t="s">
        <v>8</v>
      </c>
    </row>
    <row r="46" s="2" customFormat="1" customHeight="1" spans="1:7">
      <c r="A46" s="11">
        <f>MAX($A$2:A45)+1</f>
        <v>28</v>
      </c>
      <c r="B46" s="11" t="s">
        <v>1358</v>
      </c>
      <c r="C46" s="10" t="s">
        <v>1364</v>
      </c>
      <c r="D46" s="11" t="s">
        <v>41</v>
      </c>
      <c r="E46" s="11">
        <v>1</v>
      </c>
      <c r="F46" s="11">
        <v>306</v>
      </c>
      <c r="G46" s="11" t="s">
        <v>8</v>
      </c>
    </row>
    <row r="47" s="1" customFormat="1" customHeight="1" spans="1:7">
      <c r="A47" s="11">
        <f>MAX($A$2:A46)+1</f>
        <v>29</v>
      </c>
      <c r="B47" s="11" t="s">
        <v>1358</v>
      </c>
      <c r="C47" s="10" t="s">
        <v>1365</v>
      </c>
      <c r="D47" s="11" t="s">
        <v>44</v>
      </c>
      <c r="E47" s="11">
        <v>2</v>
      </c>
      <c r="F47" s="11">
        <v>620</v>
      </c>
      <c r="G47" s="11" t="s">
        <v>8</v>
      </c>
    </row>
    <row r="48" s="1" customFormat="1" customHeight="1" spans="1:7">
      <c r="A48" s="11"/>
      <c r="B48" s="11"/>
      <c r="C48" s="10" t="s">
        <v>1366</v>
      </c>
      <c r="D48" s="11" t="s">
        <v>1367</v>
      </c>
      <c r="E48" s="11"/>
      <c r="F48" s="11"/>
      <c r="G48" s="11" t="s">
        <v>8</v>
      </c>
    </row>
    <row r="49" s="2" customFormat="1" customHeight="1" spans="1:7">
      <c r="A49" s="11">
        <f>MAX($A$2:A48)+1</f>
        <v>30</v>
      </c>
      <c r="B49" s="11" t="s">
        <v>1358</v>
      </c>
      <c r="C49" s="10" t="s">
        <v>1368</v>
      </c>
      <c r="D49" s="11" t="s">
        <v>41</v>
      </c>
      <c r="E49" s="12"/>
      <c r="F49" s="12"/>
      <c r="G49" s="11" t="s">
        <v>8</v>
      </c>
    </row>
    <row r="50" s="2" customFormat="1" customHeight="1" spans="1:7">
      <c r="A50" s="11"/>
      <c r="B50" s="11"/>
      <c r="C50" s="10" t="s">
        <v>1369</v>
      </c>
      <c r="D50" s="11" t="s">
        <v>1370</v>
      </c>
      <c r="E50" s="11">
        <v>3</v>
      </c>
      <c r="F50" s="11">
        <v>708</v>
      </c>
      <c r="G50" s="11" t="s">
        <v>8</v>
      </c>
    </row>
    <row r="51" s="2" customFormat="1" customHeight="1" spans="1:7">
      <c r="A51" s="11"/>
      <c r="B51" s="11"/>
      <c r="C51" s="14" t="s">
        <v>1371</v>
      </c>
      <c r="D51" s="11" t="s">
        <v>50</v>
      </c>
      <c r="E51" s="11"/>
      <c r="F51" s="11"/>
      <c r="G51" s="11" t="s">
        <v>8</v>
      </c>
    </row>
    <row r="52" s="2" customFormat="1" customHeight="1" spans="1:7">
      <c r="A52" s="11">
        <f>MAX($A$2:A51)+1</f>
        <v>31</v>
      </c>
      <c r="B52" s="11" t="s">
        <v>1358</v>
      </c>
      <c r="C52" s="14" t="s">
        <v>1372</v>
      </c>
      <c r="D52" s="11" t="s">
        <v>41</v>
      </c>
      <c r="E52" s="11">
        <v>1</v>
      </c>
      <c r="F52" s="11">
        <f>290+18</f>
        <v>308</v>
      </c>
      <c r="G52" s="11" t="s">
        <v>8</v>
      </c>
    </row>
    <row r="53" s="2" customFormat="1" customHeight="1" spans="1:7">
      <c r="A53" s="11">
        <f>MAX($A$2:A52)+1</f>
        <v>32</v>
      </c>
      <c r="B53" s="11" t="s">
        <v>1358</v>
      </c>
      <c r="C53" s="14" t="s">
        <v>1373</v>
      </c>
      <c r="D53" s="11" t="s">
        <v>41</v>
      </c>
      <c r="E53" s="11">
        <v>1</v>
      </c>
      <c r="F53" s="11">
        <v>299</v>
      </c>
      <c r="G53" s="11" t="s">
        <v>8</v>
      </c>
    </row>
    <row r="54" s="2" customFormat="1" customHeight="1" spans="1:7">
      <c r="A54" s="11">
        <f>MAX($A$2:A53)+1</f>
        <v>33</v>
      </c>
      <c r="B54" s="11" t="s">
        <v>1358</v>
      </c>
      <c r="C54" s="14" t="s">
        <v>1374</v>
      </c>
      <c r="D54" s="11" t="s">
        <v>41</v>
      </c>
      <c r="E54" s="11">
        <v>1</v>
      </c>
      <c r="F54" s="11">
        <v>301</v>
      </c>
      <c r="G54" s="11" t="s">
        <v>8</v>
      </c>
    </row>
    <row r="55" s="2" customFormat="1" customHeight="1" spans="1:7">
      <c r="A55" s="11">
        <f>MAX($A$2:A54)+1</f>
        <v>34</v>
      </c>
      <c r="B55" s="11" t="s">
        <v>1358</v>
      </c>
      <c r="C55" s="14" t="s">
        <v>1375</v>
      </c>
      <c r="D55" s="11" t="s">
        <v>41</v>
      </c>
      <c r="E55" s="11">
        <v>1</v>
      </c>
      <c r="F55" s="11">
        <v>298</v>
      </c>
      <c r="G55" s="11" t="s">
        <v>8</v>
      </c>
    </row>
    <row r="56" s="2" customFormat="1" customHeight="1" spans="1:7">
      <c r="A56" s="11">
        <f>MAX($A$2:A55)+1</f>
        <v>35</v>
      </c>
      <c r="B56" s="11" t="s">
        <v>1358</v>
      </c>
      <c r="C56" s="14" t="s">
        <v>1376</v>
      </c>
      <c r="D56" s="11" t="s">
        <v>41</v>
      </c>
      <c r="E56" s="11">
        <v>1</v>
      </c>
      <c r="F56" s="11">
        <v>302</v>
      </c>
      <c r="G56" s="11" t="s">
        <v>8</v>
      </c>
    </row>
    <row r="57" s="2" customFormat="1" customHeight="1" spans="1:7">
      <c r="A57" s="11">
        <f>MAX($A$2:A56)+1</f>
        <v>36</v>
      </c>
      <c r="B57" s="11" t="s">
        <v>1358</v>
      </c>
      <c r="C57" s="14" t="s">
        <v>1377</v>
      </c>
      <c r="D57" s="11" t="s">
        <v>41</v>
      </c>
      <c r="E57" s="11">
        <v>2</v>
      </c>
      <c r="F57" s="11">
        <v>474</v>
      </c>
      <c r="G57" s="11" t="s">
        <v>8</v>
      </c>
    </row>
    <row r="58" s="2" customFormat="1" customHeight="1" spans="1:7">
      <c r="A58" s="11"/>
      <c r="B58" s="11"/>
      <c r="C58" s="14" t="s">
        <v>1378</v>
      </c>
      <c r="D58" s="11" t="s">
        <v>48</v>
      </c>
      <c r="E58" s="11"/>
      <c r="F58" s="11"/>
      <c r="G58" s="11" t="s">
        <v>8</v>
      </c>
    </row>
    <row r="59" s="2" customFormat="1" customHeight="1" spans="1:7">
      <c r="A59" s="11">
        <f>MAX($A$2:A58)+1</f>
        <v>37</v>
      </c>
      <c r="B59" s="11" t="s">
        <v>1358</v>
      </c>
      <c r="C59" s="14" t="s">
        <v>1379</v>
      </c>
      <c r="D59" s="11" t="s">
        <v>41</v>
      </c>
      <c r="E59" s="11">
        <v>1</v>
      </c>
      <c r="F59" s="11">
        <v>269</v>
      </c>
      <c r="G59" s="11" t="s">
        <v>8</v>
      </c>
    </row>
    <row r="60" s="2" customFormat="1" customHeight="1" spans="1:7">
      <c r="A60" s="11">
        <f>MAX($A$2:A59)+1</f>
        <v>38</v>
      </c>
      <c r="B60" s="11" t="s">
        <v>1358</v>
      </c>
      <c r="C60" s="14" t="s">
        <v>1380</v>
      </c>
      <c r="D60" s="11" t="s">
        <v>41</v>
      </c>
      <c r="E60" s="11">
        <v>2</v>
      </c>
      <c r="F60" s="11">
        <v>470</v>
      </c>
      <c r="G60" s="11" t="s">
        <v>8</v>
      </c>
    </row>
    <row r="61" s="2" customFormat="1" customHeight="1" spans="1:7">
      <c r="A61" s="11"/>
      <c r="B61" s="11"/>
      <c r="C61" s="11" t="s">
        <v>1381</v>
      </c>
      <c r="D61" s="11" t="s">
        <v>48</v>
      </c>
      <c r="E61" s="11"/>
      <c r="F61" s="11"/>
      <c r="G61" s="11" t="s">
        <v>8</v>
      </c>
    </row>
    <row r="62" s="2" customFormat="1" customHeight="1" spans="1:7">
      <c r="A62" s="11">
        <f>MAX($A$2:A61)+1</f>
        <v>39</v>
      </c>
      <c r="B62" s="11" t="s">
        <v>1358</v>
      </c>
      <c r="C62" s="11" t="s">
        <v>1382</v>
      </c>
      <c r="D62" s="11" t="s">
        <v>41</v>
      </c>
      <c r="E62" s="11">
        <v>2</v>
      </c>
      <c r="F62" s="11">
        <v>472</v>
      </c>
      <c r="G62" s="11" t="s">
        <v>8</v>
      </c>
    </row>
    <row r="63" s="2" customFormat="1" customHeight="1" spans="1:7">
      <c r="A63" s="11"/>
      <c r="B63" s="11"/>
      <c r="C63" s="11" t="s">
        <v>1383</v>
      </c>
      <c r="D63" s="11" t="s">
        <v>48</v>
      </c>
      <c r="E63" s="11"/>
      <c r="F63" s="11"/>
      <c r="G63" s="11" t="s">
        <v>8</v>
      </c>
    </row>
    <row r="64" s="2" customFormat="1" customHeight="1" spans="1:7">
      <c r="A64" s="11">
        <f>MAX($A$2:A63)+1</f>
        <v>40</v>
      </c>
      <c r="B64" s="11" t="s">
        <v>1358</v>
      </c>
      <c r="C64" s="11" t="s">
        <v>1384</v>
      </c>
      <c r="D64" s="11" t="s">
        <v>41</v>
      </c>
      <c r="E64" s="11">
        <v>2</v>
      </c>
      <c r="F64" s="11">
        <v>516</v>
      </c>
      <c r="G64" s="11" t="s">
        <v>8</v>
      </c>
    </row>
    <row r="65" s="2" customFormat="1" customHeight="1" spans="1:7">
      <c r="A65" s="11"/>
      <c r="B65" s="11"/>
      <c r="C65" s="11" t="s">
        <v>1385</v>
      </c>
      <c r="D65" s="11" t="s">
        <v>50</v>
      </c>
      <c r="E65" s="11"/>
      <c r="F65" s="11"/>
      <c r="G65" s="11" t="s">
        <v>8</v>
      </c>
    </row>
    <row r="66" s="2" customFormat="1" customHeight="1" spans="1:7">
      <c r="A66" s="11">
        <f>MAX($A$2:A65)+1</f>
        <v>41</v>
      </c>
      <c r="B66" s="11" t="s">
        <v>1358</v>
      </c>
      <c r="C66" s="11" t="s">
        <v>1386</v>
      </c>
      <c r="D66" s="11" t="s">
        <v>41</v>
      </c>
      <c r="E66" s="11">
        <v>1</v>
      </c>
      <c r="F66" s="11">
        <v>304</v>
      </c>
      <c r="G66" s="11" t="s">
        <v>8</v>
      </c>
    </row>
    <row r="67" s="2" customFormat="1" customHeight="1" spans="1:7">
      <c r="A67" s="11">
        <f>MAX($A$2:A66)+1</f>
        <v>42</v>
      </c>
      <c r="B67" s="11" t="s">
        <v>1358</v>
      </c>
      <c r="C67" s="11" t="s">
        <v>1387</v>
      </c>
      <c r="D67" s="11" t="s">
        <v>41</v>
      </c>
      <c r="E67" s="11">
        <v>2</v>
      </c>
      <c r="F67" s="11">
        <v>482</v>
      </c>
      <c r="G67" s="11" t="s">
        <v>8</v>
      </c>
    </row>
    <row r="68" s="2" customFormat="1" customHeight="1" spans="1:7">
      <c r="A68" s="11"/>
      <c r="B68" s="11"/>
      <c r="C68" s="11" t="s">
        <v>1388</v>
      </c>
      <c r="D68" s="11" t="s">
        <v>50</v>
      </c>
      <c r="E68" s="11"/>
      <c r="F68" s="11"/>
      <c r="G68" s="11" t="s">
        <v>8</v>
      </c>
    </row>
    <row r="69" s="2" customFormat="1" customHeight="1" spans="1:7">
      <c r="A69" s="11">
        <f>MAX($A$2:A68)+1</f>
        <v>43</v>
      </c>
      <c r="B69" s="11" t="s">
        <v>1358</v>
      </c>
      <c r="C69" s="11" t="s">
        <v>1389</v>
      </c>
      <c r="D69" s="11" t="s">
        <v>41</v>
      </c>
      <c r="E69" s="11">
        <v>1</v>
      </c>
      <c r="F69" s="11">
        <v>266</v>
      </c>
      <c r="G69" s="11" t="s">
        <v>8</v>
      </c>
    </row>
    <row r="70" s="2" customFormat="1" customHeight="1" spans="1:7">
      <c r="A70" s="11">
        <f>MAX($A$2:A69)+1</f>
        <v>44</v>
      </c>
      <c r="B70" s="11" t="s">
        <v>1358</v>
      </c>
      <c r="C70" s="11" t="s">
        <v>1390</v>
      </c>
      <c r="D70" s="11" t="s">
        <v>41</v>
      </c>
      <c r="E70" s="11">
        <v>2</v>
      </c>
      <c r="F70" s="11">
        <v>588</v>
      </c>
      <c r="G70" s="11" t="s">
        <v>8</v>
      </c>
    </row>
    <row r="71" s="2" customFormat="1" customHeight="1" spans="1:7">
      <c r="A71" s="11"/>
      <c r="B71" s="11"/>
      <c r="C71" s="11" t="s">
        <v>1391</v>
      </c>
      <c r="D71" s="11" t="s">
        <v>48</v>
      </c>
      <c r="E71" s="11"/>
      <c r="F71" s="11"/>
      <c r="G71" s="11" t="s">
        <v>8</v>
      </c>
    </row>
    <row r="72" s="2" customFormat="1" customHeight="1" spans="1:7">
      <c r="A72" s="11">
        <f>MAX($A$2:A71)+1</f>
        <v>45</v>
      </c>
      <c r="B72" s="11" t="s">
        <v>1358</v>
      </c>
      <c r="C72" s="11" t="s">
        <v>1392</v>
      </c>
      <c r="D72" s="11" t="s">
        <v>41</v>
      </c>
      <c r="E72" s="11">
        <v>1</v>
      </c>
      <c r="F72" s="11">
        <v>307</v>
      </c>
      <c r="G72" s="11" t="s">
        <v>8</v>
      </c>
    </row>
    <row r="73" s="2" customFormat="1" customHeight="1" spans="1:7">
      <c r="A73" s="11">
        <f>MAX($A$2:A72)+1</f>
        <v>46</v>
      </c>
      <c r="B73" s="11" t="s">
        <v>1358</v>
      </c>
      <c r="C73" s="11" t="s">
        <v>1393</v>
      </c>
      <c r="D73" s="11" t="s">
        <v>44</v>
      </c>
      <c r="E73" s="11">
        <v>1</v>
      </c>
      <c r="F73" s="11">
        <v>297</v>
      </c>
      <c r="G73" s="11" t="s">
        <v>8</v>
      </c>
    </row>
    <row r="74" s="2" customFormat="1" customHeight="1" spans="1:7">
      <c r="A74" s="11">
        <f>MAX($A$2:A73)+1</f>
        <v>47</v>
      </c>
      <c r="B74" s="11" t="s">
        <v>1358</v>
      </c>
      <c r="C74" s="15" t="s">
        <v>1394</v>
      </c>
      <c r="D74" s="11" t="s">
        <v>41</v>
      </c>
      <c r="E74" s="11">
        <v>3</v>
      </c>
      <c r="F74" s="11">
        <v>1290</v>
      </c>
      <c r="G74" s="11" t="s">
        <v>7</v>
      </c>
    </row>
    <row r="75" s="2" customFormat="1" customHeight="1" spans="1:7">
      <c r="A75" s="11"/>
      <c r="B75" s="11"/>
      <c r="C75" s="15" t="s">
        <v>1395</v>
      </c>
      <c r="D75" s="11" t="s">
        <v>44</v>
      </c>
      <c r="E75" s="11"/>
      <c r="F75" s="11"/>
      <c r="G75" s="11" t="s">
        <v>7</v>
      </c>
    </row>
    <row r="76" s="2" customFormat="1" customHeight="1" spans="1:7">
      <c r="A76" s="11"/>
      <c r="B76" s="11"/>
      <c r="C76" s="15" t="s">
        <v>1396</v>
      </c>
      <c r="D76" s="11" t="s">
        <v>44</v>
      </c>
      <c r="E76" s="11"/>
      <c r="F76" s="11"/>
      <c r="G76" s="11" t="s">
        <v>7</v>
      </c>
    </row>
    <row r="77" s="2" customFormat="1" customHeight="1" spans="1:7">
      <c r="A77" s="11">
        <f>MAX($A$2:A76)+1</f>
        <v>48</v>
      </c>
      <c r="B77" s="11" t="s">
        <v>1358</v>
      </c>
      <c r="C77" s="11" t="s">
        <v>1397</v>
      </c>
      <c r="D77" s="11" t="s">
        <v>41</v>
      </c>
      <c r="E77" s="12"/>
      <c r="F77" s="12"/>
      <c r="G77" s="11" t="s">
        <v>8</v>
      </c>
    </row>
    <row r="78" s="2" customFormat="1" customHeight="1" spans="1:7">
      <c r="A78" s="11"/>
      <c r="B78" s="11"/>
      <c r="C78" s="11" t="s">
        <v>1398</v>
      </c>
      <c r="D78" s="11" t="s">
        <v>78</v>
      </c>
      <c r="E78" s="11">
        <v>2</v>
      </c>
      <c r="F78" s="11">
        <v>510</v>
      </c>
      <c r="G78" s="11" t="s">
        <v>8</v>
      </c>
    </row>
    <row r="79" s="2" customFormat="1" customHeight="1" spans="1:7">
      <c r="A79" s="11">
        <f>MAX($A$2:A78)+1</f>
        <v>49</v>
      </c>
      <c r="B79" s="11" t="s">
        <v>1358</v>
      </c>
      <c r="C79" s="11" t="s">
        <v>1399</v>
      </c>
      <c r="D79" s="11" t="s">
        <v>41</v>
      </c>
      <c r="E79" s="11">
        <v>1</v>
      </c>
      <c r="F79" s="11">
        <v>297</v>
      </c>
      <c r="G79" s="11" t="s">
        <v>8</v>
      </c>
    </row>
    <row r="80" s="2" customFormat="1" customHeight="1" spans="1:7">
      <c r="A80" s="11">
        <f>MAX($A$2:A79)+1</f>
        <v>50</v>
      </c>
      <c r="B80" s="11" t="s">
        <v>1358</v>
      </c>
      <c r="C80" s="11" t="s">
        <v>1400</v>
      </c>
      <c r="D80" s="11" t="s">
        <v>41</v>
      </c>
      <c r="E80" s="12">
        <v>1</v>
      </c>
      <c r="F80" s="12">
        <v>262</v>
      </c>
      <c r="G80" s="11" t="s">
        <v>8</v>
      </c>
    </row>
    <row r="81" s="2" customFormat="1" customHeight="1" spans="1:7">
      <c r="A81" s="11">
        <f>MAX($A$2:A80)+1</f>
        <v>51</v>
      </c>
      <c r="B81" s="11" t="s">
        <v>1358</v>
      </c>
      <c r="C81" s="11" t="s">
        <v>1401</v>
      </c>
      <c r="D81" s="11" t="s">
        <v>41</v>
      </c>
      <c r="E81" s="11">
        <v>1</v>
      </c>
      <c r="F81" s="11">
        <v>295</v>
      </c>
      <c r="G81" s="11" t="s">
        <v>10</v>
      </c>
    </row>
    <row r="82" s="2" customFormat="1" customHeight="1" spans="1:7">
      <c r="A82" s="11">
        <f>MAX($A$2:A81)+1</f>
        <v>52</v>
      </c>
      <c r="B82" s="11" t="s">
        <v>1358</v>
      </c>
      <c r="C82" s="11" t="s">
        <v>1402</v>
      </c>
      <c r="D82" s="11" t="s">
        <v>41</v>
      </c>
      <c r="E82" s="11">
        <v>1</v>
      </c>
      <c r="F82" s="11">
        <v>296</v>
      </c>
      <c r="G82" s="11" t="s">
        <v>8</v>
      </c>
    </row>
    <row r="83" s="2" customFormat="1" customHeight="1" spans="1:7">
      <c r="A83" s="11">
        <f>MAX($A$2:A82)+1</f>
        <v>53</v>
      </c>
      <c r="B83" s="11" t="s">
        <v>1358</v>
      </c>
      <c r="C83" s="11" t="s">
        <v>1403</v>
      </c>
      <c r="D83" s="11" t="s">
        <v>41</v>
      </c>
      <c r="E83" s="11">
        <v>2</v>
      </c>
      <c r="F83" s="11">
        <v>514</v>
      </c>
      <c r="G83" s="11" t="s">
        <v>8</v>
      </c>
    </row>
    <row r="84" s="2" customFormat="1" customHeight="1" spans="1:7">
      <c r="A84" s="11"/>
      <c r="B84" s="11"/>
      <c r="C84" s="11" t="s">
        <v>1404</v>
      </c>
      <c r="D84" s="11" t="s">
        <v>78</v>
      </c>
      <c r="E84" s="11"/>
      <c r="F84" s="11"/>
      <c r="G84" s="11" t="s">
        <v>8</v>
      </c>
    </row>
    <row r="85" s="2" customFormat="1" customHeight="1" spans="1:7">
      <c r="A85" s="11">
        <f>MAX($A$2:A84)+1</f>
        <v>54</v>
      </c>
      <c r="B85" s="11" t="s">
        <v>1358</v>
      </c>
      <c r="C85" s="11" t="s">
        <v>1405</v>
      </c>
      <c r="D85" s="11" t="s">
        <v>41</v>
      </c>
      <c r="E85" s="11">
        <v>3</v>
      </c>
      <c r="F85" s="11">
        <v>765</v>
      </c>
      <c r="G85" s="11" t="s">
        <v>8</v>
      </c>
    </row>
    <row r="86" s="1" customFormat="1" customHeight="1" spans="1:7">
      <c r="A86" s="11"/>
      <c r="B86" s="11"/>
      <c r="C86" s="11" t="s">
        <v>1406</v>
      </c>
      <c r="D86" s="11" t="s">
        <v>48</v>
      </c>
      <c r="E86" s="11"/>
      <c r="F86" s="11"/>
      <c r="G86" s="11" t="s">
        <v>8</v>
      </c>
    </row>
    <row r="87" s="2" customFormat="1" customHeight="1" spans="1:7">
      <c r="A87" s="11"/>
      <c r="B87" s="11"/>
      <c r="C87" s="11" t="s">
        <v>1407</v>
      </c>
      <c r="D87" s="11" t="s">
        <v>44</v>
      </c>
      <c r="E87" s="11"/>
      <c r="F87" s="11"/>
      <c r="G87" s="11" t="s">
        <v>8</v>
      </c>
    </row>
    <row r="88" s="2" customFormat="1" customHeight="1" spans="1:7">
      <c r="A88" s="11">
        <f>MAX($A$2:A87)+1</f>
        <v>55</v>
      </c>
      <c r="B88" s="11" t="s">
        <v>1358</v>
      </c>
      <c r="C88" s="11" t="s">
        <v>1408</v>
      </c>
      <c r="D88" s="11" t="s">
        <v>41</v>
      </c>
      <c r="E88" s="11">
        <v>3</v>
      </c>
      <c r="F88" s="11">
        <v>762</v>
      </c>
      <c r="G88" s="11" t="s">
        <v>8</v>
      </c>
    </row>
    <row r="89" s="2" customFormat="1" customHeight="1" spans="1:7">
      <c r="A89" s="11"/>
      <c r="B89" s="11"/>
      <c r="C89" s="11" t="s">
        <v>1409</v>
      </c>
      <c r="D89" s="11" t="s">
        <v>100</v>
      </c>
      <c r="E89" s="11"/>
      <c r="F89" s="11"/>
      <c r="G89" s="11" t="s">
        <v>8</v>
      </c>
    </row>
    <row r="90" s="2" customFormat="1" customHeight="1" spans="1:7">
      <c r="A90" s="11"/>
      <c r="B90" s="11"/>
      <c r="C90" s="11" t="s">
        <v>1410</v>
      </c>
      <c r="D90" s="11" t="s">
        <v>106</v>
      </c>
      <c r="E90" s="11"/>
      <c r="F90" s="11"/>
      <c r="G90" s="11" t="s">
        <v>8</v>
      </c>
    </row>
    <row r="91" s="2" customFormat="1" customHeight="1" spans="1:7">
      <c r="A91" s="11">
        <f>MAX($A$2:A90)+1</f>
        <v>56</v>
      </c>
      <c r="B91" s="11" t="s">
        <v>1358</v>
      </c>
      <c r="C91" s="11" t="s">
        <v>1411</v>
      </c>
      <c r="D91" s="11" t="s">
        <v>41</v>
      </c>
      <c r="E91" s="11">
        <v>4</v>
      </c>
      <c r="F91" s="11">
        <v>936</v>
      </c>
      <c r="G91" s="11" t="s">
        <v>10</v>
      </c>
    </row>
    <row r="92" s="2" customFormat="1" customHeight="1" spans="1:7">
      <c r="A92" s="11"/>
      <c r="B92" s="11"/>
      <c r="C92" s="11" t="s">
        <v>1412</v>
      </c>
      <c r="D92" s="11" t="s">
        <v>100</v>
      </c>
      <c r="E92" s="11"/>
      <c r="F92" s="11"/>
      <c r="G92" s="11" t="s">
        <v>10</v>
      </c>
    </row>
    <row r="93" s="2" customFormat="1" customHeight="1" spans="1:7">
      <c r="A93" s="11"/>
      <c r="B93" s="11"/>
      <c r="C93" s="11" t="s">
        <v>1413</v>
      </c>
      <c r="D93" s="11" t="s">
        <v>106</v>
      </c>
      <c r="E93" s="11"/>
      <c r="F93" s="11"/>
      <c r="G93" s="11" t="s">
        <v>10</v>
      </c>
    </row>
    <row r="94" s="2" customFormat="1" customHeight="1" spans="1:7">
      <c r="A94" s="11"/>
      <c r="B94" s="11"/>
      <c r="C94" s="11" t="s">
        <v>1414</v>
      </c>
      <c r="D94" s="11" t="s">
        <v>106</v>
      </c>
      <c r="E94" s="11"/>
      <c r="F94" s="11"/>
      <c r="G94" s="11" t="s">
        <v>10</v>
      </c>
    </row>
    <row r="95" s="1" customFormat="1" customHeight="1" spans="1:7">
      <c r="A95" s="16">
        <f>MAX($A$2:A94)+1</f>
        <v>57</v>
      </c>
      <c r="B95" s="11" t="s">
        <v>1358</v>
      </c>
      <c r="C95" s="11" t="s">
        <v>1415</v>
      </c>
      <c r="D95" s="11" t="s">
        <v>41</v>
      </c>
      <c r="E95" s="11">
        <v>4</v>
      </c>
      <c r="F95" s="11">
        <v>940</v>
      </c>
      <c r="G95" s="11" t="s">
        <v>10</v>
      </c>
    </row>
    <row r="96" s="1" customFormat="1" customHeight="1" spans="1:7">
      <c r="A96" s="17"/>
      <c r="B96" s="11"/>
      <c r="C96" s="11" t="s">
        <v>1416</v>
      </c>
      <c r="D96" s="11" t="s">
        <v>100</v>
      </c>
      <c r="E96" s="11"/>
      <c r="F96" s="11"/>
      <c r="G96" s="11" t="s">
        <v>10</v>
      </c>
    </row>
    <row r="97" s="1" customFormat="1" customHeight="1" spans="1:7">
      <c r="A97" s="17"/>
      <c r="B97" s="11"/>
      <c r="C97" s="11" t="s">
        <v>1417</v>
      </c>
      <c r="D97" s="11" t="s">
        <v>44</v>
      </c>
      <c r="E97" s="11"/>
      <c r="F97" s="11"/>
      <c r="G97" s="11" t="s">
        <v>10</v>
      </c>
    </row>
    <row r="98" s="1" customFormat="1" customHeight="1" spans="1:7">
      <c r="A98" s="17"/>
      <c r="B98" s="11"/>
      <c r="C98" s="11" t="s">
        <v>1418</v>
      </c>
      <c r="D98" s="11" t="s">
        <v>40</v>
      </c>
      <c r="E98" s="11"/>
      <c r="F98" s="11"/>
      <c r="G98" s="11" t="s">
        <v>10</v>
      </c>
    </row>
    <row r="99" s="2" customFormat="1" customHeight="1" spans="1:7">
      <c r="A99" s="11">
        <f>MAX($A$2:A98)+1</f>
        <v>58</v>
      </c>
      <c r="B99" s="11" t="s">
        <v>1358</v>
      </c>
      <c r="C99" s="11" t="s">
        <v>1419</v>
      </c>
      <c r="D99" s="11" t="s">
        <v>41</v>
      </c>
      <c r="E99" s="11">
        <v>1</v>
      </c>
      <c r="F99" s="11">
        <v>299</v>
      </c>
      <c r="G99" s="11" t="s">
        <v>8</v>
      </c>
    </row>
    <row r="100" s="2" customFormat="1" customHeight="1" spans="1:7">
      <c r="A100" s="11">
        <f>MAX($A$2:A99)+1</f>
        <v>59</v>
      </c>
      <c r="B100" s="11" t="s">
        <v>1358</v>
      </c>
      <c r="C100" s="11" t="s">
        <v>1420</v>
      </c>
      <c r="D100" s="11" t="s">
        <v>44</v>
      </c>
      <c r="E100" s="11">
        <v>1</v>
      </c>
      <c r="F100" s="11">
        <v>310</v>
      </c>
      <c r="G100" s="11" t="s">
        <v>10</v>
      </c>
    </row>
    <row r="101" s="1" customFormat="1" customHeight="1" spans="1:7">
      <c r="A101" s="11">
        <f>MAX($A$2:A100)+1</f>
        <v>60</v>
      </c>
      <c r="B101" s="18" t="s">
        <v>1358</v>
      </c>
      <c r="C101" s="13" t="s">
        <v>1421</v>
      </c>
      <c r="D101" s="18" t="s">
        <v>41</v>
      </c>
      <c r="E101" s="18">
        <v>1</v>
      </c>
      <c r="F101" s="11">
        <v>301</v>
      </c>
      <c r="G101" s="18" t="s">
        <v>8</v>
      </c>
    </row>
    <row r="102" s="1" customFormat="1" customHeight="1" spans="1:7">
      <c r="A102" s="11">
        <f>MAX($A$2:A101)+1</f>
        <v>61</v>
      </c>
      <c r="B102" s="18" t="s">
        <v>1358</v>
      </c>
      <c r="C102" s="13" t="s">
        <v>1422</v>
      </c>
      <c r="D102" s="18" t="s">
        <v>41</v>
      </c>
      <c r="E102" s="18">
        <v>1</v>
      </c>
      <c r="F102" s="11">
        <v>298</v>
      </c>
      <c r="G102" s="18" t="s">
        <v>8</v>
      </c>
    </row>
    <row r="103" s="3" customFormat="1" customHeight="1" spans="1:7">
      <c r="A103" s="19">
        <f>MAX($A$2:A102)+1</f>
        <v>62</v>
      </c>
      <c r="B103" s="11" t="s">
        <v>1358</v>
      </c>
      <c r="C103" s="13" t="s">
        <v>1423</v>
      </c>
      <c r="D103" s="11" t="s">
        <v>528</v>
      </c>
      <c r="E103" s="11">
        <v>4</v>
      </c>
      <c r="F103" s="11">
        <v>936</v>
      </c>
      <c r="G103" s="11" t="s">
        <v>10</v>
      </c>
    </row>
    <row r="104" s="3" customFormat="1" customHeight="1" spans="1:7">
      <c r="A104" s="19"/>
      <c r="B104" s="11"/>
      <c r="C104" s="13" t="s">
        <v>1424</v>
      </c>
      <c r="D104" s="11" t="s">
        <v>100</v>
      </c>
      <c r="E104" s="11"/>
      <c r="F104" s="11"/>
      <c r="G104" s="11" t="s">
        <v>10</v>
      </c>
    </row>
    <row r="105" s="3" customFormat="1" customHeight="1" spans="1:7">
      <c r="A105" s="19"/>
      <c r="B105" s="11"/>
      <c r="C105" s="13" t="s">
        <v>1425</v>
      </c>
      <c r="D105" s="11" t="s">
        <v>44</v>
      </c>
      <c r="E105" s="11"/>
      <c r="F105" s="11"/>
      <c r="G105" s="11" t="s">
        <v>10</v>
      </c>
    </row>
    <row r="106" s="3" customFormat="1" customHeight="1" spans="1:7">
      <c r="A106" s="19"/>
      <c r="B106" s="11"/>
      <c r="C106" s="13" t="s">
        <v>1426</v>
      </c>
      <c r="D106" s="11" t="s">
        <v>44</v>
      </c>
      <c r="E106" s="11"/>
      <c r="F106" s="11"/>
      <c r="G106" s="11" t="s">
        <v>10</v>
      </c>
    </row>
    <row r="107" s="3" customFormat="1" customHeight="1" spans="1:7">
      <c r="A107" s="11">
        <f>MAX($A$2:A106)+1</f>
        <v>63</v>
      </c>
      <c r="B107" s="11" t="s">
        <v>1358</v>
      </c>
      <c r="C107" s="13" t="s">
        <v>1427</v>
      </c>
      <c r="D107" s="11" t="s">
        <v>41</v>
      </c>
      <c r="E107" s="11">
        <v>1</v>
      </c>
      <c r="F107" s="11">
        <v>302</v>
      </c>
      <c r="G107" s="11" t="s">
        <v>8</v>
      </c>
    </row>
    <row r="108" s="3" customFormat="1" customHeight="1" spans="1:7">
      <c r="A108" s="11">
        <f>MAX($A$2:A107)+1</f>
        <v>64</v>
      </c>
      <c r="B108" s="11" t="s">
        <v>1358</v>
      </c>
      <c r="C108" s="13" t="s">
        <v>1428</v>
      </c>
      <c r="D108" s="11" t="s">
        <v>41</v>
      </c>
      <c r="E108" s="11">
        <v>1</v>
      </c>
      <c r="F108" s="11">
        <v>297</v>
      </c>
      <c r="G108" s="11" t="s">
        <v>10</v>
      </c>
    </row>
    <row r="109" s="3" customFormat="1" customHeight="1" spans="1:7">
      <c r="A109" s="11">
        <f>MAX($A$2:A108)+1</f>
        <v>65</v>
      </c>
      <c r="B109" s="11" t="s">
        <v>1358</v>
      </c>
      <c r="C109" s="13" t="s">
        <v>1429</v>
      </c>
      <c r="D109" s="11" t="s">
        <v>41</v>
      </c>
      <c r="E109" s="11">
        <v>3</v>
      </c>
      <c r="F109" s="11">
        <v>891</v>
      </c>
      <c r="G109" s="11" t="s">
        <v>8</v>
      </c>
    </row>
    <row r="110" s="3" customFormat="1" customHeight="1" spans="1:7">
      <c r="A110" s="11"/>
      <c r="B110" s="11"/>
      <c r="C110" s="13" t="s">
        <v>1430</v>
      </c>
      <c r="D110" s="11" t="s">
        <v>45</v>
      </c>
      <c r="E110" s="11"/>
      <c r="F110" s="11"/>
      <c r="G110" s="11" t="s">
        <v>8</v>
      </c>
    </row>
    <row r="111" s="3" customFormat="1" customHeight="1" spans="1:7">
      <c r="A111" s="11"/>
      <c r="B111" s="11"/>
      <c r="C111" s="13" t="s">
        <v>1431</v>
      </c>
      <c r="D111" s="11" t="s">
        <v>50</v>
      </c>
      <c r="E111" s="11"/>
      <c r="F111" s="11"/>
      <c r="G111" s="11" t="s">
        <v>8</v>
      </c>
    </row>
    <row r="112" s="3" customFormat="1" customHeight="1" spans="1:7">
      <c r="A112" s="16">
        <f>MAX($A$2:A111)+1</f>
        <v>66</v>
      </c>
      <c r="B112" s="16" t="s">
        <v>1358</v>
      </c>
      <c r="C112" s="13" t="s">
        <v>1432</v>
      </c>
      <c r="D112" s="11" t="s">
        <v>41</v>
      </c>
      <c r="E112" s="11">
        <v>1</v>
      </c>
      <c r="F112" s="11">
        <v>310</v>
      </c>
      <c r="G112" s="11" t="s">
        <v>10</v>
      </c>
    </row>
    <row r="113" s="2" customFormat="1" customHeight="1" spans="1:7">
      <c r="A113" s="16">
        <f>MAX($A$2:A112)+1</f>
        <v>67</v>
      </c>
      <c r="B113" s="16" t="s">
        <v>1358</v>
      </c>
      <c r="C113" s="11" t="s">
        <v>1433</v>
      </c>
      <c r="D113" s="11" t="s">
        <v>41</v>
      </c>
      <c r="E113" s="11">
        <v>2</v>
      </c>
      <c r="F113" s="11">
        <v>484</v>
      </c>
      <c r="G113" s="11" t="s">
        <v>10</v>
      </c>
    </row>
    <row r="114" s="2" customFormat="1" customHeight="1" spans="1:7">
      <c r="A114" s="17"/>
      <c r="B114" s="20"/>
      <c r="C114" s="11" t="s">
        <v>1434</v>
      </c>
      <c r="D114" s="11" t="s">
        <v>44</v>
      </c>
      <c r="E114" s="11"/>
      <c r="F114" s="11"/>
      <c r="G114" s="11" t="s">
        <v>10</v>
      </c>
    </row>
    <row r="115" s="2" customFormat="1" customHeight="1" spans="1:7">
      <c r="A115" s="16">
        <f>MAX($A$2:A114)+1</f>
        <v>68</v>
      </c>
      <c r="B115" s="16" t="s">
        <v>1358</v>
      </c>
      <c r="C115" s="11" t="s">
        <v>1435</v>
      </c>
      <c r="D115" s="11" t="s">
        <v>41</v>
      </c>
      <c r="E115" s="11">
        <v>2</v>
      </c>
      <c r="F115" s="11">
        <v>526</v>
      </c>
      <c r="G115" s="16" t="s">
        <v>10</v>
      </c>
    </row>
    <row r="116" s="2" customFormat="1" customHeight="1" spans="1:7">
      <c r="A116" s="20"/>
      <c r="B116" s="20"/>
      <c r="C116" s="11" t="s">
        <v>1436</v>
      </c>
      <c r="D116" s="11" t="s">
        <v>50</v>
      </c>
      <c r="E116" s="11"/>
      <c r="F116" s="11"/>
      <c r="G116" s="16" t="s">
        <v>10</v>
      </c>
    </row>
    <row r="117" s="3" customFormat="1" customHeight="1" spans="1:7">
      <c r="A117" s="11">
        <f>MAX($A$2:A116)+1</f>
        <v>69</v>
      </c>
      <c r="B117" s="11" t="s">
        <v>1437</v>
      </c>
      <c r="C117" s="11" t="s">
        <v>1438</v>
      </c>
      <c r="D117" s="11" t="s">
        <v>41</v>
      </c>
      <c r="E117" s="11">
        <v>1</v>
      </c>
      <c r="F117" s="11">
        <f>450-154</f>
        <v>296</v>
      </c>
      <c r="G117" s="11" t="s">
        <v>8</v>
      </c>
    </row>
    <row r="118" s="3" customFormat="1" customHeight="1" spans="1:7">
      <c r="A118" s="11">
        <f>MAX($A$2:A117)+1</f>
        <v>70</v>
      </c>
      <c r="B118" s="11" t="s">
        <v>1437</v>
      </c>
      <c r="C118" s="11" t="s">
        <v>1439</v>
      </c>
      <c r="D118" s="11" t="s">
        <v>41</v>
      </c>
      <c r="E118" s="11">
        <v>3</v>
      </c>
      <c r="F118" s="11">
        <v>894</v>
      </c>
      <c r="G118" s="11" t="s">
        <v>8</v>
      </c>
    </row>
    <row r="119" s="2" customFormat="1" customHeight="1" spans="1:7">
      <c r="A119" s="11"/>
      <c r="B119" s="11"/>
      <c r="C119" s="11" t="s">
        <v>1440</v>
      </c>
      <c r="D119" s="11" t="s">
        <v>641</v>
      </c>
      <c r="E119" s="11"/>
      <c r="F119" s="11"/>
      <c r="G119" s="11" t="s">
        <v>8</v>
      </c>
    </row>
    <row r="120" s="2" customFormat="1" customHeight="1" spans="1:7">
      <c r="A120" s="11"/>
      <c r="B120" s="11"/>
      <c r="C120" s="11" t="s">
        <v>1441</v>
      </c>
      <c r="D120" s="11" t="s">
        <v>50</v>
      </c>
      <c r="E120" s="11"/>
      <c r="F120" s="11"/>
      <c r="G120" s="11" t="s">
        <v>8</v>
      </c>
    </row>
    <row r="121" s="2" customFormat="1" customHeight="1" spans="1:7">
      <c r="A121" s="11">
        <f>MAX($A$2:A120)+1</f>
        <v>71</v>
      </c>
      <c r="B121" s="11" t="s">
        <v>1437</v>
      </c>
      <c r="C121" s="11" t="s">
        <v>1442</v>
      </c>
      <c r="D121" s="11" t="s">
        <v>41</v>
      </c>
      <c r="E121" s="11">
        <v>2</v>
      </c>
      <c r="F121" s="11">
        <f>238*E121</f>
        <v>476</v>
      </c>
      <c r="G121" s="11" t="s">
        <v>8</v>
      </c>
    </row>
    <row r="122" s="2" customFormat="1" customHeight="1" spans="1:7">
      <c r="A122" s="11"/>
      <c r="B122" s="11"/>
      <c r="C122" s="11" t="s">
        <v>1443</v>
      </c>
      <c r="D122" s="11" t="s">
        <v>641</v>
      </c>
      <c r="E122" s="11"/>
      <c r="F122" s="11"/>
      <c r="G122" s="11" t="s">
        <v>8</v>
      </c>
    </row>
    <row r="123" s="1" customFormat="1" customHeight="1" spans="1:7">
      <c r="A123" s="11">
        <f>MAX($A$2:A122)+1</f>
        <v>72</v>
      </c>
      <c r="B123" s="11" t="s">
        <v>1437</v>
      </c>
      <c r="C123" s="11" t="s">
        <v>1444</v>
      </c>
      <c r="D123" s="11" t="s">
        <v>41</v>
      </c>
      <c r="E123" s="11">
        <v>1</v>
      </c>
      <c r="F123" s="11">
        <v>295</v>
      </c>
      <c r="G123" s="11" t="s">
        <v>8</v>
      </c>
    </row>
    <row r="124" s="2" customFormat="1" customHeight="1" spans="1:7">
      <c r="A124" s="11">
        <f>MAX($A$2:A123)+1</f>
        <v>73</v>
      </c>
      <c r="B124" s="11" t="s">
        <v>1437</v>
      </c>
      <c r="C124" s="11" t="s">
        <v>1445</v>
      </c>
      <c r="D124" s="11" t="s">
        <v>41</v>
      </c>
      <c r="E124" s="11">
        <v>2</v>
      </c>
      <c r="F124" s="11">
        <f>257*E124</f>
        <v>514</v>
      </c>
      <c r="G124" s="11" t="s">
        <v>8</v>
      </c>
    </row>
    <row r="125" s="2" customFormat="1" customHeight="1" spans="1:7">
      <c r="A125" s="11"/>
      <c r="B125" s="11"/>
      <c r="C125" s="11" t="s">
        <v>1446</v>
      </c>
      <c r="D125" s="11" t="s">
        <v>641</v>
      </c>
      <c r="E125" s="11"/>
      <c r="F125" s="11"/>
      <c r="G125" s="11" t="s">
        <v>8</v>
      </c>
    </row>
    <row r="126" s="2" customFormat="1" customHeight="1" spans="1:7">
      <c r="A126" s="11">
        <f>MAX($A$2:A125)+1</f>
        <v>74</v>
      </c>
      <c r="B126" s="11" t="s">
        <v>1437</v>
      </c>
      <c r="C126" s="11" t="s">
        <v>1447</v>
      </c>
      <c r="D126" s="14" t="s">
        <v>41</v>
      </c>
      <c r="E126" s="11">
        <v>1</v>
      </c>
      <c r="F126" s="11">
        <v>301</v>
      </c>
      <c r="G126" s="11" t="s">
        <v>8</v>
      </c>
    </row>
    <row r="127" s="2" customFormat="1" customHeight="1" spans="1:7">
      <c r="A127" s="11">
        <f>MAX($A$2:A126)+1</f>
        <v>75</v>
      </c>
      <c r="B127" s="11" t="s">
        <v>1437</v>
      </c>
      <c r="C127" s="11" t="s">
        <v>1448</v>
      </c>
      <c r="D127" s="11" t="s">
        <v>41</v>
      </c>
      <c r="E127" s="11">
        <v>1</v>
      </c>
      <c r="F127" s="11">
        <v>259</v>
      </c>
      <c r="G127" s="11" t="s">
        <v>8</v>
      </c>
    </row>
    <row r="128" s="2" customFormat="1" customHeight="1" spans="1:7">
      <c r="A128" s="11">
        <f>MAX($A$2:A127)+1</f>
        <v>76</v>
      </c>
      <c r="B128" s="11" t="s">
        <v>1437</v>
      </c>
      <c r="C128" s="11" t="s">
        <v>1449</v>
      </c>
      <c r="D128" s="11" t="s">
        <v>41</v>
      </c>
      <c r="E128" s="11">
        <v>2</v>
      </c>
      <c r="F128" s="11">
        <v>476</v>
      </c>
      <c r="G128" s="11" t="s">
        <v>8</v>
      </c>
    </row>
    <row r="129" s="2" customFormat="1" customHeight="1" spans="1:7">
      <c r="A129" s="11"/>
      <c r="B129" s="11"/>
      <c r="C129" s="11" t="s">
        <v>1450</v>
      </c>
      <c r="D129" s="11" t="s">
        <v>44</v>
      </c>
      <c r="E129" s="11"/>
      <c r="F129" s="11"/>
      <c r="G129" s="11" t="s">
        <v>8</v>
      </c>
    </row>
    <row r="130" s="2" customFormat="1" customHeight="1" spans="1:7">
      <c r="A130" s="11">
        <f>MAX($A$2:A129)+1</f>
        <v>77</v>
      </c>
      <c r="B130" s="11" t="s">
        <v>1437</v>
      </c>
      <c r="C130" s="11" t="s">
        <v>1451</v>
      </c>
      <c r="D130" s="11" t="s">
        <v>41</v>
      </c>
      <c r="E130" s="11">
        <v>1</v>
      </c>
      <c r="F130" s="11">
        <v>298</v>
      </c>
      <c r="G130" s="11" t="s">
        <v>8</v>
      </c>
    </row>
    <row r="131" s="2" customFormat="1" customHeight="1" spans="1:7">
      <c r="A131" s="11">
        <f>MAX($A$2:A130)+1</f>
        <v>78</v>
      </c>
      <c r="B131" s="11" t="s">
        <v>1437</v>
      </c>
      <c r="C131" s="11" t="s">
        <v>1452</v>
      </c>
      <c r="D131" s="11" t="s">
        <v>41</v>
      </c>
      <c r="E131" s="11">
        <v>1</v>
      </c>
      <c r="F131" s="11">
        <v>257</v>
      </c>
      <c r="G131" s="11" t="s">
        <v>8</v>
      </c>
    </row>
    <row r="132" s="2" customFormat="1" customHeight="1" spans="1:7">
      <c r="A132" s="11">
        <f>MAX($A$2:A131)+1</f>
        <v>79</v>
      </c>
      <c r="B132" s="11" t="s">
        <v>1437</v>
      </c>
      <c r="C132" s="11" t="s">
        <v>1453</v>
      </c>
      <c r="D132" s="11" t="s">
        <v>41</v>
      </c>
      <c r="E132" s="11">
        <v>1</v>
      </c>
      <c r="F132" s="11">
        <v>303</v>
      </c>
      <c r="G132" s="11" t="s">
        <v>8</v>
      </c>
    </row>
    <row r="133" s="2" customFormat="1" customHeight="1" spans="1:7">
      <c r="A133" s="11">
        <f>MAX($A$2:A132)+1</f>
        <v>80</v>
      </c>
      <c r="B133" s="11" t="s">
        <v>1437</v>
      </c>
      <c r="C133" s="11" t="s">
        <v>1454</v>
      </c>
      <c r="D133" s="11" t="s">
        <v>41</v>
      </c>
      <c r="E133" s="11">
        <v>1</v>
      </c>
      <c r="F133" s="11">
        <v>296</v>
      </c>
      <c r="G133" s="11" t="s">
        <v>8</v>
      </c>
    </row>
    <row r="134" s="4" customFormat="1" customHeight="1" spans="1:7">
      <c r="A134" s="21">
        <f>MAX($A$2:A133)+1</f>
        <v>81</v>
      </c>
      <c r="B134" s="21" t="s">
        <v>1437</v>
      </c>
      <c r="C134" s="21" t="s">
        <v>1455</v>
      </c>
      <c r="D134" s="21" t="s">
        <v>41</v>
      </c>
      <c r="E134" s="21">
        <v>2</v>
      </c>
      <c r="F134" s="21">
        <v>596</v>
      </c>
      <c r="G134" s="21" t="s">
        <v>8</v>
      </c>
    </row>
    <row r="135" s="1" customFormat="1" customHeight="1" spans="1:7">
      <c r="A135" s="11"/>
      <c r="B135" s="11"/>
      <c r="C135" s="11" t="s">
        <v>1456</v>
      </c>
      <c r="D135" s="11" t="s">
        <v>798</v>
      </c>
      <c r="E135" s="11"/>
      <c r="F135" s="11"/>
      <c r="G135" s="11" t="s">
        <v>8</v>
      </c>
    </row>
    <row r="136" s="1" customFormat="1" customHeight="1" spans="1:7">
      <c r="A136" s="11">
        <f>MAX($A$2:A135)+1</f>
        <v>82</v>
      </c>
      <c r="B136" s="11" t="s">
        <v>1437</v>
      </c>
      <c r="C136" s="11" t="s">
        <v>1457</v>
      </c>
      <c r="D136" s="11" t="s">
        <v>41</v>
      </c>
      <c r="E136" s="11">
        <v>1</v>
      </c>
      <c r="F136" s="11">
        <v>397</v>
      </c>
      <c r="G136" s="11" t="s">
        <v>8</v>
      </c>
    </row>
    <row r="137" s="2" customFormat="1" customHeight="1" spans="1:7">
      <c r="A137" s="11">
        <f>MAX($A$2:A136)+1</f>
        <v>83</v>
      </c>
      <c r="B137" s="11" t="s">
        <v>1437</v>
      </c>
      <c r="C137" s="11" t="s">
        <v>1458</v>
      </c>
      <c r="D137" s="11" t="s">
        <v>41</v>
      </c>
      <c r="E137" s="11">
        <v>1</v>
      </c>
      <c r="F137" s="11">
        <v>255</v>
      </c>
      <c r="G137" s="11" t="s">
        <v>8</v>
      </c>
    </row>
    <row r="138" s="2" customFormat="1" customHeight="1" spans="1:7">
      <c r="A138" s="11">
        <f>MAX($A$2:A137)+1</f>
        <v>84</v>
      </c>
      <c r="B138" s="11" t="s">
        <v>1437</v>
      </c>
      <c r="C138" s="11" t="s">
        <v>1459</v>
      </c>
      <c r="D138" s="11" t="s">
        <v>41</v>
      </c>
      <c r="E138" s="11">
        <v>2</v>
      </c>
      <c r="F138" s="11">
        <v>514</v>
      </c>
      <c r="G138" s="11" t="s">
        <v>8</v>
      </c>
    </row>
    <row r="139" s="2" customFormat="1" customHeight="1" spans="1:7">
      <c r="A139" s="11"/>
      <c r="B139" s="11"/>
      <c r="C139" s="11" t="s">
        <v>1460</v>
      </c>
      <c r="D139" s="11" t="s">
        <v>641</v>
      </c>
      <c r="E139" s="11"/>
      <c r="F139" s="11"/>
      <c r="G139" s="11" t="s">
        <v>8</v>
      </c>
    </row>
    <row r="140" s="2" customFormat="1" customHeight="1" spans="1:7">
      <c r="A140" s="11">
        <f>MAX($A$2:A139)+1</f>
        <v>85</v>
      </c>
      <c r="B140" s="11" t="s">
        <v>1437</v>
      </c>
      <c r="C140" s="11" t="s">
        <v>1461</v>
      </c>
      <c r="D140" s="11" t="s">
        <v>41</v>
      </c>
      <c r="E140" s="11">
        <v>1</v>
      </c>
      <c r="F140" s="11">
        <v>296</v>
      </c>
      <c r="G140" s="11" t="s">
        <v>8</v>
      </c>
    </row>
    <row r="141" s="2" customFormat="1" customHeight="1" spans="1:7">
      <c r="A141" s="11">
        <f>MAX($A$2:A140)+1</f>
        <v>86</v>
      </c>
      <c r="B141" s="11" t="s">
        <v>1437</v>
      </c>
      <c r="C141" s="11" t="s">
        <v>1462</v>
      </c>
      <c r="D141" s="11" t="s">
        <v>41</v>
      </c>
      <c r="E141" s="11">
        <v>3</v>
      </c>
      <c r="F141" s="11">
        <v>708</v>
      </c>
      <c r="G141" s="11" t="s">
        <v>8</v>
      </c>
    </row>
    <row r="142" s="2" customFormat="1" customHeight="1" spans="1:7">
      <c r="A142" s="11"/>
      <c r="B142" s="11"/>
      <c r="C142" s="11" t="s">
        <v>1463</v>
      </c>
      <c r="D142" s="11" t="s">
        <v>44</v>
      </c>
      <c r="E142" s="11"/>
      <c r="F142" s="11"/>
      <c r="G142" s="11" t="s">
        <v>8</v>
      </c>
    </row>
    <row r="143" s="2" customFormat="1" customHeight="1" spans="1:7">
      <c r="A143" s="11"/>
      <c r="B143" s="11"/>
      <c r="C143" s="11" t="s">
        <v>1464</v>
      </c>
      <c r="D143" s="11" t="s">
        <v>44</v>
      </c>
      <c r="E143" s="11"/>
      <c r="F143" s="11"/>
      <c r="G143" s="11" t="s">
        <v>8</v>
      </c>
    </row>
    <row r="144" s="2" customFormat="1" customHeight="1" spans="1:7">
      <c r="A144" s="11">
        <f>MAX($A$2:A143)+1</f>
        <v>87</v>
      </c>
      <c r="B144" s="11" t="s">
        <v>1437</v>
      </c>
      <c r="C144" s="11" t="s">
        <v>1465</v>
      </c>
      <c r="D144" s="11" t="s">
        <v>41</v>
      </c>
      <c r="E144" s="11">
        <v>1</v>
      </c>
      <c r="F144" s="11">
        <v>299</v>
      </c>
      <c r="G144" s="11" t="s">
        <v>8</v>
      </c>
    </row>
    <row r="145" s="2" customFormat="1" customHeight="1" spans="1:7">
      <c r="A145" s="11">
        <f>MAX($A$2:A144)+1</f>
        <v>88</v>
      </c>
      <c r="B145" s="11" t="s">
        <v>1437</v>
      </c>
      <c r="C145" s="11" t="s">
        <v>1466</v>
      </c>
      <c r="D145" s="11" t="s">
        <v>41</v>
      </c>
      <c r="E145" s="11">
        <v>3</v>
      </c>
      <c r="F145" s="11">
        <v>768</v>
      </c>
      <c r="G145" s="11" t="s">
        <v>8</v>
      </c>
    </row>
    <row r="146" s="2" customFormat="1" customHeight="1" spans="1:7">
      <c r="A146" s="11"/>
      <c r="B146" s="11"/>
      <c r="C146" s="11" t="s">
        <v>276</v>
      </c>
      <c r="D146" s="11" t="s">
        <v>641</v>
      </c>
      <c r="E146" s="11"/>
      <c r="F146" s="11"/>
      <c r="G146" s="11" t="s">
        <v>8</v>
      </c>
    </row>
    <row r="147" s="2" customFormat="1" customHeight="1" spans="1:7">
      <c r="A147" s="11"/>
      <c r="B147" s="11"/>
      <c r="C147" s="11" t="s">
        <v>1467</v>
      </c>
      <c r="D147" s="11" t="s">
        <v>50</v>
      </c>
      <c r="E147" s="11"/>
      <c r="F147" s="11"/>
      <c r="G147" s="11" t="s">
        <v>8</v>
      </c>
    </row>
    <row r="148" s="2" customFormat="1" customHeight="1" spans="1:7">
      <c r="A148" s="11">
        <f>MAX($A$2:A147)+1</f>
        <v>89</v>
      </c>
      <c r="B148" s="11" t="s">
        <v>1437</v>
      </c>
      <c r="C148" s="11" t="s">
        <v>1468</v>
      </c>
      <c r="D148" s="11" t="s">
        <v>41</v>
      </c>
      <c r="E148" s="11">
        <v>3</v>
      </c>
      <c r="F148" s="11">
        <v>882</v>
      </c>
      <c r="G148" s="11" t="s">
        <v>8</v>
      </c>
    </row>
    <row r="149" s="2" customFormat="1" customHeight="1" spans="1:7">
      <c r="A149" s="11"/>
      <c r="B149" s="11"/>
      <c r="C149" s="11" t="s">
        <v>1469</v>
      </c>
      <c r="D149" s="11" t="s">
        <v>48</v>
      </c>
      <c r="E149" s="11"/>
      <c r="F149" s="11"/>
      <c r="G149" s="11" t="s">
        <v>8</v>
      </c>
    </row>
    <row r="150" s="2" customFormat="1" customHeight="1" spans="1:7">
      <c r="A150" s="11"/>
      <c r="B150" s="11"/>
      <c r="C150" s="11" t="s">
        <v>1470</v>
      </c>
      <c r="D150" s="11" t="s">
        <v>44</v>
      </c>
      <c r="E150" s="11"/>
      <c r="F150" s="11"/>
      <c r="G150" s="11" t="s">
        <v>8</v>
      </c>
    </row>
    <row r="151" s="2" customFormat="1" customHeight="1" spans="1:7">
      <c r="A151" s="11">
        <f>MAX($A$2:A150)+1</f>
        <v>90</v>
      </c>
      <c r="B151" s="11" t="s">
        <v>1437</v>
      </c>
      <c r="C151" s="11" t="s">
        <v>1471</v>
      </c>
      <c r="D151" s="11" t="s">
        <v>41</v>
      </c>
      <c r="E151" s="11">
        <v>1</v>
      </c>
      <c r="F151" s="11">
        <v>298</v>
      </c>
      <c r="G151" s="11" t="s">
        <v>8</v>
      </c>
    </row>
    <row r="152" s="2" customFormat="1" customHeight="1" spans="1:7">
      <c r="A152" s="11">
        <f>MAX($A$2:A151)+1</f>
        <v>91</v>
      </c>
      <c r="B152" s="11" t="s">
        <v>1437</v>
      </c>
      <c r="C152" s="11" t="s">
        <v>1472</v>
      </c>
      <c r="D152" s="11" t="s">
        <v>41</v>
      </c>
      <c r="E152" s="11">
        <v>1</v>
      </c>
      <c r="F152" s="11">
        <v>297</v>
      </c>
      <c r="G152" s="11" t="s">
        <v>8</v>
      </c>
    </row>
    <row r="153" s="2" customFormat="1" customHeight="1" spans="1:7">
      <c r="A153" s="11">
        <f>MAX($A$2:A152)+1</f>
        <v>92</v>
      </c>
      <c r="B153" s="11" t="s">
        <v>1437</v>
      </c>
      <c r="C153" s="11" t="s">
        <v>1473</v>
      </c>
      <c r="D153" s="11" t="s">
        <v>528</v>
      </c>
      <c r="E153" s="11">
        <v>1</v>
      </c>
      <c r="F153" s="11">
        <v>299</v>
      </c>
      <c r="G153" s="11" t="s">
        <v>8</v>
      </c>
    </row>
    <row r="154" s="2" customFormat="1" customHeight="1" spans="1:7">
      <c r="A154" s="11">
        <f>MAX($A$2:A153)+1</f>
        <v>93</v>
      </c>
      <c r="B154" s="11" t="s">
        <v>1437</v>
      </c>
      <c r="C154" s="11" t="s">
        <v>1474</v>
      </c>
      <c r="D154" s="11" t="s">
        <v>41</v>
      </c>
      <c r="E154" s="11">
        <v>1</v>
      </c>
      <c r="F154" s="11">
        <v>298</v>
      </c>
      <c r="G154" s="11" t="s">
        <v>8</v>
      </c>
    </row>
    <row r="155" s="2" customFormat="1" customHeight="1" spans="1:7">
      <c r="A155" s="11">
        <f>MAX($A$2:A154)+1</f>
        <v>94</v>
      </c>
      <c r="B155" s="11" t="s">
        <v>1437</v>
      </c>
      <c r="C155" s="11" t="s">
        <v>1475</v>
      </c>
      <c r="D155" s="11" t="s">
        <v>41</v>
      </c>
      <c r="E155" s="11">
        <v>2</v>
      </c>
      <c r="F155" s="11">
        <v>512</v>
      </c>
      <c r="G155" s="11" t="s">
        <v>8</v>
      </c>
    </row>
    <row r="156" s="2" customFormat="1" customHeight="1" spans="1:7">
      <c r="A156" s="11"/>
      <c r="B156" s="11"/>
      <c r="C156" s="11" t="s">
        <v>1476</v>
      </c>
      <c r="D156" s="11" t="s">
        <v>48</v>
      </c>
      <c r="E156" s="11"/>
      <c r="F156" s="11"/>
      <c r="G156" s="11" t="s">
        <v>8</v>
      </c>
    </row>
    <row r="157" s="1" customFormat="1" ht="18" customHeight="1" spans="1:7">
      <c r="A157" s="11">
        <f>MAX($A$2:A156)+1</f>
        <v>95</v>
      </c>
      <c r="B157" s="18" t="s">
        <v>1437</v>
      </c>
      <c r="C157" s="13" t="s">
        <v>1477</v>
      </c>
      <c r="D157" s="18" t="s">
        <v>41</v>
      </c>
      <c r="E157" s="18">
        <v>2</v>
      </c>
      <c r="F157" s="11">
        <v>514</v>
      </c>
      <c r="G157" s="18" t="s">
        <v>8</v>
      </c>
    </row>
    <row r="158" s="1" customFormat="1" ht="18" customHeight="1" spans="1:7">
      <c r="A158" s="11"/>
      <c r="B158" s="18"/>
      <c r="C158" s="11" t="s">
        <v>1478</v>
      </c>
      <c r="D158" s="11" t="s">
        <v>100</v>
      </c>
      <c r="E158" s="11"/>
      <c r="F158" s="11"/>
      <c r="G158" s="18" t="s">
        <v>8</v>
      </c>
    </row>
    <row r="159" s="1" customFormat="1" ht="18" customHeight="1" spans="1:7">
      <c r="A159" s="19">
        <f>MAX($A$2:A158)+1</f>
        <v>96</v>
      </c>
      <c r="B159" s="19" t="s">
        <v>1437</v>
      </c>
      <c r="C159" s="13" t="s">
        <v>1479</v>
      </c>
      <c r="D159" s="18" t="s">
        <v>41</v>
      </c>
      <c r="E159" s="18">
        <v>2</v>
      </c>
      <c r="F159" s="11">
        <v>592</v>
      </c>
      <c r="G159" s="18" t="s">
        <v>10</v>
      </c>
    </row>
    <row r="160" s="1" customFormat="1" ht="18" customHeight="1" spans="1:7">
      <c r="A160" s="19"/>
      <c r="B160" s="19"/>
      <c r="C160" s="13" t="s">
        <v>1480</v>
      </c>
      <c r="D160" s="18" t="s">
        <v>100</v>
      </c>
      <c r="E160" s="18"/>
      <c r="F160" s="18"/>
      <c r="G160" s="18" t="s">
        <v>10</v>
      </c>
    </row>
    <row r="161" s="1" customFormat="1" customHeight="1" spans="1:7">
      <c r="A161" s="19">
        <f>MAX($A$2:A160)+1</f>
        <v>97</v>
      </c>
      <c r="B161" s="19" t="s">
        <v>1437</v>
      </c>
      <c r="C161" s="13" t="s">
        <v>1481</v>
      </c>
      <c r="D161" s="18" t="s">
        <v>41</v>
      </c>
      <c r="E161" s="18">
        <v>4</v>
      </c>
      <c r="F161" s="11">
        <v>1032</v>
      </c>
      <c r="G161" s="18" t="s">
        <v>10</v>
      </c>
    </row>
    <row r="162" s="1" customFormat="1" customHeight="1" spans="1:7">
      <c r="A162" s="19"/>
      <c r="B162" s="19"/>
      <c r="C162" s="13" t="s">
        <v>130</v>
      </c>
      <c r="D162" s="18" t="s">
        <v>100</v>
      </c>
      <c r="E162" s="18"/>
      <c r="F162" s="18"/>
      <c r="G162" s="18" t="s">
        <v>10</v>
      </c>
    </row>
    <row r="163" s="1" customFormat="1" ht="18" customHeight="1" spans="1:7">
      <c r="A163" s="19"/>
      <c r="B163" s="19"/>
      <c r="C163" s="13" t="s">
        <v>1482</v>
      </c>
      <c r="D163" s="18" t="s">
        <v>50</v>
      </c>
      <c r="E163" s="18"/>
      <c r="F163" s="18"/>
      <c r="G163" s="18" t="s">
        <v>10</v>
      </c>
    </row>
    <row r="164" s="1" customFormat="1" customHeight="1" spans="1:7">
      <c r="A164" s="19"/>
      <c r="B164" s="19"/>
      <c r="C164" s="13" t="s">
        <v>1483</v>
      </c>
      <c r="D164" s="18" t="s">
        <v>44</v>
      </c>
      <c r="E164" s="18"/>
      <c r="F164" s="18"/>
      <c r="G164" s="18" t="s">
        <v>10</v>
      </c>
    </row>
    <row r="165" s="2" customFormat="1" customHeight="1" spans="1:7">
      <c r="A165" s="16">
        <f>MAX($A$2:A164)+1</f>
        <v>98</v>
      </c>
      <c r="B165" s="16" t="s">
        <v>1484</v>
      </c>
      <c r="C165" s="11" t="s">
        <v>1485</v>
      </c>
      <c r="D165" s="11" t="s">
        <v>41</v>
      </c>
      <c r="E165" s="11">
        <v>1</v>
      </c>
      <c r="F165" s="11">
        <v>308</v>
      </c>
      <c r="G165" s="16" t="s">
        <v>8</v>
      </c>
    </row>
    <row r="166" s="2" customFormat="1" customHeight="1" spans="1:7">
      <c r="A166" s="11">
        <f>MAX($A$2:A165)+1</f>
        <v>99</v>
      </c>
      <c r="B166" s="11" t="s">
        <v>1484</v>
      </c>
      <c r="C166" s="11" t="s">
        <v>1486</v>
      </c>
      <c r="D166" s="11" t="s">
        <v>41</v>
      </c>
      <c r="E166" s="11">
        <v>3</v>
      </c>
      <c r="F166" s="11">
        <v>885</v>
      </c>
      <c r="G166" s="11" t="s">
        <v>8</v>
      </c>
    </row>
    <row r="167" s="2" customFormat="1" customHeight="1" spans="1:7">
      <c r="A167" s="11"/>
      <c r="B167" s="11"/>
      <c r="C167" s="11" t="s">
        <v>1487</v>
      </c>
      <c r="D167" s="11" t="s">
        <v>641</v>
      </c>
      <c r="E167" s="11"/>
      <c r="F167" s="11"/>
      <c r="G167" s="11" t="s">
        <v>8</v>
      </c>
    </row>
    <row r="168" s="2" customFormat="1" customHeight="1" spans="1:7">
      <c r="A168" s="11"/>
      <c r="B168" s="11"/>
      <c r="C168" s="11" t="s">
        <v>1488</v>
      </c>
      <c r="D168" s="11" t="s">
        <v>50</v>
      </c>
      <c r="E168" s="11"/>
      <c r="F168" s="11"/>
      <c r="G168" s="11" t="s">
        <v>8</v>
      </c>
    </row>
    <row r="169" s="2" customFormat="1" customHeight="1" spans="1:7">
      <c r="A169" s="11">
        <f>MAX($A$2:A168)+1</f>
        <v>100</v>
      </c>
      <c r="B169" s="11" t="s">
        <v>1484</v>
      </c>
      <c r="C169" s="11" t="s">
        <v>1489</v>
      </c>
      <c r="D169" s="11" t="s">
        <v>41</v>
      </c>
      <c r="E169" s="11">
        <v>1</v>
      </c>
      <c r="F169" s="11">
        <v>298</v>
      </c>
      <c r="G169" s="11" t="s">
        <v>8</v>
      </c>
    </row>
    <row r="170" s="2" customFormat="1" customHeight="1" spans="1:7">
      <c r="A170" s="11">
        <f>MAX($A$2:A169)+1</f>
        <v>101</v>
      </c>
      <c r="B170" s="11" t="s">
        <v>1484</v>
      </c>
      <c r="C170" s="11" t="s">
        <v>1490</v>
      </c>
      <c r="D170" s="11" t="s">
        <v>41</v>
      </c>
      <c r="E170" s="11">
        <v>1</v>
      </c>
      <c r="F170" s="11">
        <v>450</v>
      </c>
      <c r="G170" s="11" t="s">
        <v>7</v>
      </c>
    </row>
    <row r="171" s="1" customFormat="1" customHeight="1" spans="1:7">
      <c r="A171" s="11">
        <f>MAX($A$2:A170)+1</f>
        <v>102</v>
      </c>
      <c r="B171" s="11" t="s">
        <v>1484</v>
      </c>
      <c r="C171" s="11" t="s">
        <v>1491</v>
      </c>
      <c r="D171" s="11" t="s">
        <v>41</v>
      </c>
      <c r="E171" s="11">
        <v>1</v>
      </c>
      <c r="F171" s="11">
        <v>308</v>
      </c>
      <c r="G171" s="11" t="s">
        <v>8</v>
      </c>
    </row>
    <row r="172" s="1" customFormat="1" customHeight="1" spans="1:7">
      <c r="A172" s="11">
        <f>MAX($A$2:A171)+1</f>
        <v>103</v>
      </c>
      <c r="B172" s="11" t="s">
        <v>1484</v>
      </c>
      <c r="C172" s="11" t="s">
        <v>1492</v>
      </c>
      <c r="D172" s="11" t="s">
        <v>41</v>
      </c>
      <c r="E172" s="11">
        <v>3</v>
      </c>
      <c r="F172" s="11">
        <v>705</v>
      </c>
      <c r="G172" s="11" t="s">
        <v>8</v>
      </c>
    </row>
    <row r="173" s="1" customFormat="1" customHeight="1" spans="1:7">
      <c r="A173" s="11"/>
      <c r="B173" s="11"/>
      <c r="C173" s="11" t="s">
        <v>1493</v>
      </c>
      <c r="D173" s="11" t="s">
        <v>641</v>
      </c>
      <c r="E173" s="11"/>
      <c r="F173" s="11"/>
      <c r="G173" s="11" t="s">
        <v>8</v>
      </c>
    </row>
    <row r="174" s="2" customFormat="1" customHeight="1" spans="1:7">
      <c r="A174" s="11"/>
      <c r="B174" s="11"/>
      <c r="C174" s="11" t="s">
        <v>1494</v>
      </c>
      <c r="D174" s="11" t="s">
        <v>44</v>
      </c>
      <c r="E174" s="11"/>
      <c r="F174" s="11"/>
      <c r="G174" s="11" t="s">
        <v>8</v>
      </c>
    </row>
    <row r="175" s="2" customFormat="1" customHeight="1" spans="1:7">
      <c r="A175" s="11">
        <f>MAX($A$2:A174)+1</f>
        <v>104</v>
      </c>
      <c r="B175" s="11" t="s">
        <v>1484</v>
      </c>
      <c r="C175" s="11" t="s">
        <v>1495</v>
      </c>
      <c r="D175" s="11" t="s">
        <v>41</v>
      </c>
      <c r="E175" s="11">
        <v>2</v>
      </c>
      <c r="F175" s="11">
        <v>472</v>
      </c>
      <c r="G175" s="11" t="s">
        <v>8</v>
      </c>
    </row>
    <row r="176" s="2" customFormat="1" customHeight="1" spans="1:7">
      <c r="A176" s="11"/>
      <c r="B176" s="11"/>
      <c r="C176" s="11" t="s">
        <v>1496</v>
      </c>
      <c r="D176" s="11" t="s">
        <v>50</v>
      </c>
      <c r="E176" s="11"/>
      <c r="F176" s="11"/>
      <c r="G176" s="11" t="s">
        <v>8</v>
      </c>
    </row>
    <row r="177" s="2" customFormat="1" customHeight="1" spans="1:7">
      <c r="A177" s="11">
        <f>MAX($A$2:A176)+1</f>
        <v>105</v>
      </c>
      <c r="B177" s="11" t="s">
        <v>1484</v>
      </c>
      <c r="C177" s="11" t="s">
        <v>1497</v>
      </c>
      <c r="D177" s="11" t="s">
        <v>41</v>
      </c>
      <c r="E177" s="11">
        <v>2</v>
      </c>
      <c r="F177" s="11">
        <v>474</v>
      </c>
      <c r="G177" s="11" t="s">
        <v>8</v>
      </c>
    </row>
    <row r="178" s="2" customFormat="1" customHeight="1" spans="1:7">
      <c r="A178" s="11"/>
      <c r="B178" s="11"/>
      <c r="C178" s="11" t="s">
        <v>1498</v>
      </c>
      <c r="D178" s="11" t="s">
        <v>641</v>
      </c>
      <c r="E178" s="11"/>
      <c r="F178" s="11"/>
      <c r="G178" s="11" t="s">
        <v>8</v>
      </c>
    </row>
    <row r="179" s="2" customFormat="1" customHeight="1" spans="1:7">
      <c r="A179" s="11">
        <f>MAX($A$2:A178)+1</f>
        <v>106</v>
      </c>
      <c r="B179" s="11" t="s">
        <v>1484</v>
      </c>
      <c r="C179" s="15" t="s">
        <v>1499</v>
      </c>
      <c r="D179" s="11" t="s">
        <v>41</v>
      </c>
      <c r="E179" s="11">
        <v>3</v>
      </c>
      <c r="F179" s="11">
        <v>765</v>
      </c>
      <c r="G179" s="11" t="s">
        <v>8</v>
      </c>
    </row>
    <row r="180" s="2" customFormat="1" customHeight="1" spans="1:7">
      <c r="A180" s="11"/>
      <c r="B180" s="11"/>
      <c r="C180" s="15" t="s">
        <v>1500</v>
      </c>
      <c r="D180" s="11" t="s">
        <v>48</v>
      </c>
      <c r="E180" s="11"/>
      <c r="F180" s="11"/>
      <c r="G180" s="11" t="s">
        <v>8</v>
      </c>
    </row>
    <row r="181" s="2" customFormat="1" customHeight="1" spans="1:7">
      <c r="A181" s="11"/>
      <c r="B181" s="11"/>
      <c r="C181" s="15" t="s">
        <v>1501</v>
      </c>
      <c r="D181" s="11" t="s">
        <v>50</v>
      </c>
      <c r="E181" s="11"/>
      <c r="F181" s="11"/>
      <c r="G181" s="11" t="s">
        <v>8</v>
      </c>
    </row>
    <row r="182" s="2" customFormat="1" customHeight="1" spans="1:7">
      <c r="A182" s="11">
        <f>MAX($A$2:A181)+1</f>
        <v>107</v>
      </c>
      <c r="B182" s="11" t="s">
        <v>1484</v>
      </c>
      <c r="C182" s="11" t="s">
        <v>1502</v>
      </c>
      <c r="D182" s="11" t="s">
        <v>41</v>
      </c>
      <c r="E182" s="11">
        <v>1</v>
      </c>
      <c r="F182" s="11">
        <v>298</v>
      </c>
      <c r="G182" s="11" t="s">
        <v>8</v>
      </c>
    </row>
    <row r="183" s="2" customFormat="1" customHeight="1" spans="1:7">
      <c r="A183" s="11">
        <f>MAX($A$2:A182)+1</f>
        <v>108</v>
      </c>
      <c r="B183" s="11" t="s">
        <v>1484</v>
      </c>
      <c r="C183" s="11" t="s">
        <v>1503</v>
      </c>
      <c r="D183" s="11" t="s">
        <v>41</v>
      </c>
      <c r="E183" s="11">
        <v>1</v>
      </c>
      <c r="F183" s="11">
        <v>260</v>
      </c>
      <c r="G183" s="11" t="s">
        <v>8</v>
      </c>
    </row>
    <row r="184" s="2" customFormat="1" customHeight="1" spans="1:7">
      <c r="A184" s="11">
        <f>MAX($A$2:A183)+1</f>
        <v>109</v>
      </c>
      <c r="B184" s="11" t="s">
        <v>1484</v>
      </c>
      <c r="C184" s="22" t="s">
        <v>1504</v>
      </c>
      <c r="D184" s="23" t="s">
        <v>41</v>
      </c>
      <c r="E184" s="11">
        <v>3</v>
      </c>
      <c r="F184" s="11">
        <v>888</v>
      </c>
      <c r="G184" s="11" t="s">
        <v>8</v>
      </c>
    </row>
    <row r="185" s="2" customFormat="1" customHeight="1" spans="1:7">
      <c r="A185" s="11"/>
      <c r="B185" s="11"/>
      <c r="C185" s="22" t="s">
        <v>1505</v>
      </c>
      <c r="D185" s="23" t="s">
        <v>100</v>
      </c>
      <c r="E185" s="11"/>
      <c r="F185" s="11"/>
      <c r="G185" s="11" t="s">
        <v>8</v>
      </c>
    </row>
    <row r="186" s="2" customFormat="1" customHeight="1" spans="1:7">
      <c r="A186" s="11"/>
      <c r="B186" s="11"/>
      <c r="C186" s="18" t="s">
        <v>1506</v>
      </c>
      <c r="D186" s="18" t="s">
        <v>165</v>
      </c>
      <c r="E186" s="11"/>
      <c r="F186" s="11"/>
      <c r="G186" s="11" t="s">
        <v>8</v>
      </c>
    </row>
    <row r="187" s="1" customFormat="1" customHeight="1" spans="1:7">
      <c r="A187" s="11">
        <f>MAX($A$2:A186)+1</f>
        <v>110</v>
      </c>
      <c r="B187" s="11" t="s">
        <v>1484</v>
      </c>
      <c r="C187" s="22" t="s">
        <v>1507</v>
      </c>
      <c r="D187" s="23" t="s">
        <v>41</v>
      </c>
      <c r="E187" s="11">
        <v>1</v>
      </c>
      <c r="F187" s="11">
        <v>298</v>
      </c>
      <c r="G187" s="11" t="s">
        <v>8</v>
      </c>
    </row>
    <row r="188" s="2" customFormat="1" customHeight="1" spans="1:7">
      <c r="A188" s="11">
        <f>MAX($A$2:A187)+1</f>
        <v>111</v>
      </c>
      <c r="B188" s="11" t="s">
        <v>1484</v>
      </c>
      <c r="C188" s="22" t="s">
        <v>1508</v>
      </c>
      <c r="D188" s="23" t="s">
        <v>41</v>
      </c>
      <c r="E188" s="11">
        <v>2</v>
      </c>
      <c r="F188" s="11">
        <v>592</v>
      </c>
      <c r="G188" s="11" t="s">
        <v>8</v>
      </c>
    </row>
    <row r="189" s="2" customFormat="1" customHeight="1" spans="1:7">
      <c r="A189" s="11"/>
      <c r="B189" s="11"/>
      <c r="C189" s="22" t="s">
        <v>1509</v>
      </c>
      <c r="D189" s="23" t="s">
        <v>100</v>
      </c>
      <c r="E189" s="11"/>
      <c r="F189" s="11"/>
      <c r="G189" s="11" t="s">
        <v>8</v>
      </c>
    </row>
    <row r="190" s="2" customFormat="1" customHeight="1" spans="1:7">
      <c r="A190" s="11">
        <f>MAX($A$2:A189)+1</f>
        <v>112</v>
      </c>
      <c r="B190" s="11" t="s">
        <v>1484</v>
      </c>
      <c r="C190" s="24" t="s">
        <v>1510</v>
      </c>
      <c r="D190" s="23" t="s">
        <v>41</v>
      </c>
      <c r="E190" s="11">
        <v>1</v>
      </c>
      <c r="F190" s="11">
        <v>295</v>
      </c>
      <c r="G190" s="11" t="s">
        <v>8</v>
      </c>
    </row>
    <row r="191" s="2" customFormat="1" customHeight="1" spans="1:7">
      <c r="A191" s="11">
        <f>MAX($A$2:A190)+1</f>
        <v>113</v>
      </c>
      <c r="B191" s="11" t="s">
        <v>1484</v>
      </c>
      <c r="C191" s="24" t="s">
        <v>1511</v>
      </c>
      <c r="D191" s="23" t="s">
        <v>41</v>
      </c>
      <c r="E191" s="11">
        <v>1</v>
      </c>
      <c r="F191" s="11">
        <v>301</v>
      </c>
      <c r="G191" s="11" t="s">
        <v>10</v>
      </c>
    </row>
    <row r="192" s="2" customFormat="1" customHeight="1" spans="1:7">
      <c r="A192" s="11">
        <f>MAX($A$2:A191)+1</f>
        <v>114</v>
      </c>
      <c r="B192" s="11" t="s">
        <v>1484</v>
      </c>
      <c r="C192" s="24" t="s">
        <v>1512</v>
      </c>
      <c r="D192" s="23" t="s">
        <v>41</v>
      </c>
      <c r="E192" s="11">
        <v>2</v>
      </c>
      <c r="F192" s="11">
        <v>606</v>
      </c>
      <c r="G192" s="11" t="s">
        <v>8</v>
      </c>
    </row>
    <row r="193" s="2" customFormat="1" customHeight="1" spans="1:7">
      <c r="A193" s="11"/>
      <c r="B193" s="11"/>
      <c r="C193" s="24" t="s">
        <v>1513</v>
      </c>
      <c r="D193" s="23" t="s">
        <v>100</v>
      </c>
      <c r="E193" s="11"/>
      <c r="F193" s="11"/>
      <c r="G193" s="11" t="s">
        <v>8</v>
      </c>
    </row>
    <row r="194" s="2" customFormat="1" customHeight="1" spans="1:7">
      <c r="A194" s="16">
        <f>MAX($A$2:A193)+1</f>
        <v>115</v>
      </c>
      <c r="B194" s="16" t="s">
        <v>1484</v>
      </c>
      <c r="C194" s="11" t="s">
        <v>1514</v>
      </c>
      <c r="D194" s="11" t="s">
        <v>41</v>
      </c>
      <c r="E194" s="11">
        <v>3</v>
      </c>
      <c r="F194" s="11">
        <f>272*3</f>
        <v>816</v>
      </c>
      <c r="G194" s="11" t="s">
        <v>10</v>
      </c>
    </row>
    <row r="195" s="2" customFormat="1" customHeight="1" spans="1:7">
      <c r="A195" s="17"/>
      <c r="B195" s="17"/>
      <c r="C195" s="13" t="s">
        <v>1515</v>
      </c>
      <c r="D195" s="25" t="s">
        <v>50</v>
      </c>
      <c r="E195" s="11"/>
      <c r="F195" s="11"/>
      <c r="G195" s="11" t="s">
        <v>10</v>
      </c>
    </row>
    <row r="196" s="2" customFormat="1" customHeight="1" spans="1:7">
      <c r="A196" s="20"/>
      <c r="B196" s="20"/>
      <c r="C196" s="13" t="s">
        <v>1516</v>
      </c>
      <c r="D196" s="25" t="s">
        <v>44</v>
      </c>
      <c r="E196" s="11"/>
      <c r="F196" s="11"/>
      <c r="G196" s="11" t="s">
        <v>10</v>
      </c>
    </row>
    <row r="197" s="2" customFormat="1" customHeight="1" spans="1:7">
      <c r="A197" s="26">
        <f>MAX($A$2:A196)+1</f>
        <v>116</v>
      </c>
      <c r="B197" s="27" t="s">
        <v>1484</v>
      </c>
      <c r="C197" s="28" t="s">
        <v>1517</v>
      </c>
      <c r="D197" s="28" t="s">
        <v>41</v>
      </c>
      <c r="E197" s="28">
        <v>2</v>
      </c>
      <c r="F197" s="10">
        <v>814</v>
      </c>
      <c r="G197" s="11" t="s">
        <v>8</v>
      </c>
    </row>
    <row r="198" s="2" customFormat="1" customHeight="1" spans="1:7">
      <c r="A198" s="29"/>
      <c r="B198" s="30"/>
      <c r="C198" s="28" t="s">
        <v>1518</v>
      </c>
      <c r="D198" s="28" t="s">
        <v>50</v>
      </c>
      <c r="E198" s="28"/>
      <c r="F198" s="10"/>
      <c r="G198" s="11" t="s">
        <v>8</v>
      </c>
    </row>
    <row r="199" s="2" customFormat="1" customHeight="1" spans="1:7">
      <c r="A199" s="11">
        <f>MAX($A$2:A198)+1</f>
        <v>117</v>
      </c>
      <c r="B199" s="11" t="s">
        <v>1519</v>
      </c>
      <c r="C199" s="11" t="s">
        <v>1520</v>
      </c>
      <c r="D199" s="11" t="s">
        <v>41</v>
      </c>
      <c r="E199" s="11">
        <v>4</v>
      </c>
      <c r="F199" s="11">
        <v>1176</v>
      </c>
      <c r="G199" s="11" t="s">
        <v>8</v>
      </c>
    </row>
    <row r="200" s="2" customFormat="1" customHeight="1" spans="1:7">
      <c r="A200" s="11"/>
      <c r="B200" s="11"/>
      <c r="C200" s="11" t="s">
        <v>1521</v>
      </c>
      <c r="D200" s="11" t="s">
        <v>48</v>
      </c>
      <c r="E200" s="11"/>
      <c r="F200" s="11"/>
      <c r="G200" s="11" t="s">
        <v>8</v>
      </c>
    </row>
    <row r="201" s="2" customFormat="1" customHeight="1" spans="1:7">
      <c r="A201" s="11"/>
      <c r="B201" s="11"/>
      <c r="C201" s="11" t="s">
        <v>1522</v>
      </c>
      <c r="D201" s="11" t="s">
        <v>50</v>
      </c>
      <c r="E201" s="11"/>
      <c r="F201" s="11"/>
      <c r="G201" s="11" t="s">
        <v>8</v>
      </c>
    </row>
    <row r="202" s="2" customFormat="1" customHeight="1" spans="1:7">
      <c r="A202" s="11"/>
      <c r="B202" s="11"/>
      <c r="C202" s="11" t="s">
        <v>1523</v>
      </c>
      <c r="D202" s="11" t="s">
        <v>44</v>
      </c>
      <c r="E202" s="11"/>
      <c r="F202" s="11"/>
      <c r="G202" s="11" t="s">
        <v>8</v>
      </c>
    </row>
    <row r="203" s="2" customFormat="1" customHeight="1" spans="1:7">
      <c r="A203" s="11">
        <f>MAX($A$2:A202)+1</f>
        <v>118</v>
      </c>
      <c r="B203" s="11" t="s">
        <v>1519</v>
      </c>
      <c r="C203" s="11" t="s">
        <v>1524</v>
      </c>
      <c r="D203" s="11" t="s">
        <v>41</v>
      </c>
      <c r="E203" s="11">
        <v>1</v>
      </c>
      <c r="F203" s="11">
        <v>297</v>
      </c>
      <c r="G203" s="11" t="s">
        <v>8</v>
      </c>
    </row>
    <row r="204" s="1" customFormat="1" customHeight="1" spans="1:8">
      <c r="A204" s="11">
        <f>MAX($A$2:A203)+1</f>
        <v>119</v>
      </c>
      <c r="B204" s="11" t="s">
        <v>1519</v>
      </c>
      <c r="C204" s="11" t="s">
        <v>1525</v>
      </c>
      <c r="D204" s="11" t="s">
        <v>41</v>
      </c>
      <c r="E204" s="11">
        <v>2</v>
      </c>
      <c r="F204" s="11">
        <v>588</v>
      </c>
      <c r="G204" s="11" t="s">
        <v>8</v>
      </c>
      <c r="H204" s="31"/>
    </row>
    <row r="205" s="1" customFormat="1" customHeight="1" spans="1:7">
      <c r="A205" s="11"/>
      <c r="B205" s="11"/>
      <c r="C205" s="11" t="s">
        <v>1526</v>
      </c>
      <c r="D205" s="11" t="s">
        <v>100</v>
      </c>
      <c r="E205" s="11"/>
      <c r="F205" s="11"/>
      <c r="G205" s="11" t="s">
        <v>8</v>
      </c>
    </row>
    <row r="206" s="2" customFormat="1" ht="24" customHeight="1" spans="1:7">
      <c r="A206" s="11">
        <f>MAX($A$2:A205)+1</f>
        <v>120</v>
      </c>
      <c r="B206" s="11" t="s">
        <v>1519</v>
      </c>
      <c r="C206" s="11" t="s">
        <v>1321</v>
      </c>
      <c r="D206" s="11" t="s">
        <v>41</v>
      </c>
      <c r="E206" s="11">
        <v>3</v>
      </c>
      <c r="F206" s="11">
        <v>879</v>
      </c>
      <c r="G206" s="11" t="s">
        <v>8</v>
      </c>
    </row>
    <row r="207" s="2" customFormat="1" ht="24" customHeight="1" spans="1:7">
      <c r="A207" s="11"/>
      <c r="B207" s="11"/>
      <c r="C207" s="11" t="s">
        <v>1527</v>
      </c>
      <c r="D207" s="11" t="s">
        <v>48</v>
      </c>
      <c r="E207" s="11"/>
      <c r="F207" s="11"/>
      <c r="G207" s="11" t="s">
        <v>8</v>
      </c>
    </row>
    <row r="208" s="2" customFormat="1" ht="24" customHeight="1" spans="1:7">
      <c r="A208" s="11"/>
      <c r="B208" s="11"/>
      <c r="C208" s="11" t="s">
        <v>1528</v>
      </c>
      <c r="D208" s="11" t="s">
        <v>50</v>
      </c>
      <c r="E208" s="11"/>
      <c r="F208" s="11"/>
      <c r="G208" s="11" t="s">
        <v>8</v>
      </c>
    </row>
    <row r="209" s="2" customFormat="1" customHeight="1" spans="1:7">
      <c r="A209" s="11">
        <f>MAX($A$2:A208)+1</f>
        <v>121</v>
      </c>
      <c r="B209" s="11" t="s">
        <v>1519</v>
      </c>
      <c r="C209" s="11" t="s">
        <v>1529</v>
      </c>
      <c r="D209" s="11" t="s">
        <v>41</v>
      </c>
      <c r="E209" s="11">
        <v>1</v>
      </c>
      <c r="F209" s="11">
        <v>315</v>
      </c>
      <c r="G209" s="11" t="s">
        <v>8</v>
      </c>
    </row>
    <row r="210" s="2" customFormat="1" customHeight="1" spans="1:7">
      <c r="A210" s="11">
        <f>MAX($A$2:A209)+1</f>
        <v>122</v>
      </c>
      <c r="B210" s="11" t="s">
        <v>1519</v>
      </c>
      <c r="C210" s="11" t="s">
        <v>125</v>
      </c>
      <c r="D210" s="11" t="s">
        <v>41</v>
      </c>
      <c r="E210" s="11">
        <v>3</v>
      </c>
      <c r="F210" s="11">
        <f>294*3</f>
        <v>882</v>
      </c>
      <c r="G210" s="11" t="s">
        <v>8</v>
      </c>
    </row>
    <row r="211" s="2" customFormat="1" customHeight="1" spans="1:7">
      <c r="A211" s="11"/>
      <c r="B211" s="11"/>
      <c r="C211" s="11" t="s">
        <v>1530</v>
      </c>
      <c r="D211" s="11" t="s">
        <v>48</v>
      </c>
      <c r="E211" s="11"/>
      <c r="F211" s="11"/>
      <c r="G211" s="11" t="s">
        <v>8</v>
      </c>
    </row>
    <row r="212" s="2" customFormat="1" customHeight="1" spans="1:7">
      <c r="A212" s="11"/>
      <c r="B212" s="11"/>
      <c r="C212" s="11" t="s">
        <v>1531</v>
      </c>
      <c r="D212" s="11" t="s">
        <v>44</v>
      </c>
      <c r="E212" s="11"/>
      <c r="F212" s="11"/>
      <c r="G212" s="11" t="s">
        <v>8</v>
      </c>
    </row>
    <row r="213" s="2" customFormat="1" customHeight="1" spans="1:7">
      <c r="A213" s="11">
        <f>MAX($A$2:A212)+1</f>
        <v>123</v>
      </c>
      <c r="B213" s="11" t="s">
        <v>1519</v>
      </c>
      <c r="C213" s="11" t="s">
        <v>1532</v>
      </c>
      <c r="D213" s="11" t="s">
        <v>41</v>
      </c>
      <c r="E213" s="11">
        <v>2</v>
      </c>
      <c r="F213" s="11">
        <f>297*2</f>
        <v>594</v>
      </c>
      <c r="G213" s="11" t="s">
        <v>8</v>
      </c>
    </row>
    <row r="214" s="2" customFormat="1" customHeight="1" spans="1:7">
      <c r="A214" s="11"/>
      <c r="B214" s="11"/>
      <c r="C214" s="11" t="s">
        <v>1533</v>
      </c>
      <c r="D214" s="11" t="s">
        <v>48</v>
      </c>
      <c r="E214" s="11"/>
      <c r="F214" s="11"/>
      <c r="G214" s="11" t="s">
        <v>8</v>
      </c>
    </row>
    <row r="215" s="2" customFormat="1" customHeight="1" spans="1:7">
      <c r="A215" s="16">
        <f>MAX($A$2:A214)+1</f>
        <v>124</v>
      </c>
      <c r="B215" s="16" t="s">
        <v>1519</v>
      </c>
      <c r="C215" s="11" t="s">
        <v>1534</v>
      </c>
      <c r="D215" s="11" t="s">
        <v>41</v>
      </c>
      <c r="E215" s="11">
        <v>2</v>
      </c>
      <c r="F215" s="11">
        <v>596</v>
      </c>
      <c r="G215" s="11" t="s">
        <v>8</v>
      </c>
    </row>
    <row r="216" s="2" customFormat="1" customHeight="1" spans="1:7">
      <c r="A216" s="20"/>
      <c r="B216" s="20"/>
      <c r="C216" s="11" t="s">
        <v>1535</v>
      </c>
      <c r="D216" s="11" t="s">
        <v>50</v>
      </c>
      <c r="E216" s="11"/>
      <c r="F216" s="11"/>
      <c r="G216" s="11" t="s">
        <v>8</v>
      </c>
    </row>
    <row r="217" s="2" customFormat="1" customHeight="1" spans="1:7">
      <c r="A217" s="11">
        <f>MAX($A$2:A216)+1</f>
        <v>125</v>
      </c>
      <c r="B217" s="11" t="s">
        <v>1519</v>
      </c>
      <c r="C217" s="11" t="s">
        <v>1536</v>
      </c>
      <c r="D217" s="11" t="s">
        <v>41</v>
      </c>
      <c r="E217" s="11">
        <v>1</v>
      </c>
      <c r="F217" s="11">
        <v>305</v>
      </c>
      <c r="G217" s="11" t="s">
        <v>8</v>
      </c>
    </row>
    <row r="218" s="2" customFormat="1" customHeight="1" spans="1:7">
      <c r="A218" s="11">
        <f>MAX($A$2:A217)+1</f>
        <v>126</v>
      </c>
      <c r="B218" s="11" t="s">
        <v>1519</v>
      </c>
      <c r="C218" s="11" t="s">
        <v>1537</v>
      </c>
      <c r="D218" s="11" t="s">
        <v>41</v>
      </c>
      <c r="E218" s="11">
        <v>1</v>
      </c>
      <c r="F218" s="11">
        <v>274</v>
      </c>
      <c r="G218" s="11" t="s">
        <v>8</v>
      </c>
    </row>
    <row r="219" s="2" customFormat="1" customHeight="1" spans="1:7">
      <c r="A219" s="11">
        <f>MAX($A$2:A218)+1</f>
        <v>127</v>
      </c>
      <c r="B219" s="11" t="s">
        <v>1519</v>
      </c>
      <c r="C219" s="11" t="s">
        <v>1538</v>
      </c>
      <c r="D219" s="11" t="s">
        <v>41</v>
      </c>
      <c r="E219" s="11">
        <v>1</v>
      </c>
      <c r="F219" s="11">
        <v>296</v>
      </c>
      <c r="G219" s="11" t="s">
        <v>8</v>
      </c>
    </row>
    <row r="220" s="2" customFormat="1" customHeight="1" spans="1:7">
      <c r="A220" s="11">
        <f>MAX($A$2:A219)+1</f>
        <v>128</v>
      </c>
      <c r="B220" s="11" t="s">
        <v>1519</v>
      </c>
      <c r="C220" s="11" t="s">
        <v>1539</v>
      </c>
      <c r="D220" s="11" t="s">
        <v>41</v>
      </c>
      <c r="E220" s="11">
        <v>1</v>
      </c>
      <c r="F220" s="11">
        <v>256</v>
      </c>
      <c r="G220" s="11" t="s">
        <v>8</v>
      </c>
    </row>
    <row r="221" s="1" customFormat="1" customHeight="1" spans="1:7">
      <c r="A221" s="11">
        <f>MAX($A$2:A220)+1</f>
        <v>129</v>
      </c>
      <c r="B221" s="11" t="s">
        <v>1519</v>
      </c>
      <c r="C221" s="11" t="s">
        <v>1540</v>
      </c>
      <c r="D221" s="11" t="s">
        <v>41</v>
      </c>
      <c r="E221" s="11">
        <v>2</v>
      </c>
      <c r="F221" s="11">
        <v>592</v>
      </c>
      <c r="G221" s="11" t="s">
        <v>8</v>
      </c>
    </row>
    <row r="222" s="1" customFormat="1" customHeight="1" spans="1:7">
      <c r="A222" s="11"/>
      <c r="B222" s="11"/>
      <c r="C222" s="11" t="s">
        <v>1541</v>
      </c>
      <c r="D222" s="11" t="s">
        <v>48</v>
      </c>
      <c r="E222" s="11"/>
      <c r="F222" s="11"/>
      <c r="G222" s="11" t="s">
        <v>8</v>
      </c>
    </row>
    <row r="223" s="2" customFormat="1" customHeight="1" spans="1:7">
      <c r="A223" s="11">
        <f>MAX($A$2:A222)+1</f>
        <v>130</v>
      </c>
      <c r="B223" s="11" t="s">
        <v>1519</v>
      </c>
      <c r="C223" s="11" t="s">
        <v>1542</v>
      </c>
      <c r="D223" s="11" t="s">
        <v>41</v>
      </c>
      <c r="E223" s="11">
        <v>1</v>
      </c>
      <c r="F223" s="11">
        <v>266</v>
      </c>
      <c r="G223" s="11" t="s">
        <v>8</v>
      </c>
    </row>
    <row r="224" s="2" customFormat="1" customHeight="1" spans="1:7">
      <c r="A224" s="11">
        <f>MAX($A$2:A223)+1</f>
        <v>131</v>
      </c>
      <c r="B224" s="11" t="s">
        <v>1519</v>
      </c>
      <c r="C224" s="11" t="s">
        <v>1543</v>
      </c>
      <c r="D224" s="11" t="s">
        <v>41</v>
      </c>
      <c r="E224" s="11">
        <v>2</v>
      </c>
      <c r="F224" s="11">
        <f>235*2</f>
        <v>470</v>
      </c>
      <c r="G224" s="11" t="s">
        <v>8</v>
      </c>
    </row>
    <row r="225" s="2" customFormat="1" customHeight="1" spans="1:7">
      <c r="A225" s="11"/>
      <c r="B225" s="11"/>
      <c r="C225" s="11" t="s">
        <v>1544</v>
      </c>
      <c r="D225" s="11" t="s">
        <v>48</v>
      </c>
      <c r="E225" s="11"/>
      <c r="F225" s="11"/>
      <c r="G225" s="11" t="s">
        <v>8</v>
      </c>
    </row>
    <row r="226" s="2" customFormat="1" customHeight="1" spans="1:7">
      <c r="A226" s="11">
        <f>MAX($A$2:A225)+1</f>
        <v>132</v>
      </c>
      <c r="B226" s="11" t="s">
        <v>1519</v>
      </c>
      <c r="C226" s="11" t="s">
        <v>1545</v>
      </c>
      <c r="D226" s="11" t="s">
        <v>41</v>
      </c>
      <c r="E226" s="11">
        <v>1</v>
      </c>
      <c r="F226" s="11">
        <v>262</v>
      </c>
      <c r="G226" s="11" t="s">
        <v>8</v>
      </c>
    </row>
    <row r="227" s="2" customFormat="1" customHeight="1" spans="1:7">
      <c r="A227" s="11">
        <f>MAX($A$2:A226)+1</f>
        <v>133</v>
      </c>
      <c r="B227" s="11" t="s">
        <v>1519</v>
      </c>
      <c r="C227" s="11" t="s">
        <v>1546</v>
      </c>
      <c r="D227" s="11" t="s">
        <v>41</v>
      </c>
      <c r="E227" s="11">
        <v>1</v>
      </c>
      <c r="F227" s="11">
        <v>301</v>
      </c>
      <c r="G227" s="11" t="s">
        <v>8</v>
      </c>
    </row>
    <row r="228" s="2" customFormat="1" customHeight="1" spans="1:7">
      <c r="A228" s="11">
        <f>MAX($A$2:A227)+1</f>
        <v>134</v>
      </c>
      <c r="B228" s="11" t="s">
        <v>1519</v>
      </c>
      <c r="C228" s="11" t="s">
        <v>1547</v>
      </c>
      <c r="D228" s="11" t="s">
        <v>41</v>
      </c>
      <c r="E228" s="11">
        <v>3</v>
      </c>
      <c r="F228" s="11">
        <f>235*3</f>
        <v>705</v>
      </c>
      <c r="G228" s="11" t="s">
        <v>8</v>
      </c>
    </row>
    <row r="229" s="2" customFormat="1" customHeight="1" spans="1:7">
      <c r="A229" s="11"/>
      <c r="B229" s="11"/>
      <c r="C229" s="11" t="s">
        <v>1548</v>
      </c>
      <c r="D229" s="11" t="s">
        <v>44</v>
      </c>
      <c r="E229" s="11"/>
      <c r="F229" s="11"/>
      <c r="G229" s="11" t="s">
        <v>8</v>
      </c>
    </row>
    <row r="230" s="2" customFormat="1" customHeight="1" spans="1:7">
      <c r="A230" s="11"/>
      <c r="B230" s="11"/>
      <c r="C230" s="11" t="s">
        <v>1549</v>
      </c>
      <c r="D230" s="11" t="s">
        <v>44</v>
      </c>
      <c r="E230" s="11"/>
      <c r="F230" s="11"/>
      <c r="G230" s="11" t="s">
        <v>8</v>
      </c>
    </row>
    <row r="231" s="1" customFormat="1" customHeight="1" spans="1:7">
      <c r="A231" s="16">
        <f>MAX($A$2:A230)+1</f>
        <v>135</v>
      </c>
      <c r="B231" s="16" t="s">
        <v>1519</v>
      </c>
      <c r="C231" s="15" t="s">
        <v>1550</v>
      </c>
      <c r="D231" s="11" t="s">
        <v>41</v>
      </c>
      <c r="E231" s="11">
        <v>2</v>
      </c>
      <c r="F231" s="11">
        <v>506</v>
      </c>
      <c r="G231" s="11" t="s">
        <v>8</v>
      </c>
    </row>
    <row r="232" s="1" customFormat="1" customHeight="1" spans="1:7">
      <c r="A232" s="20"/>
      <c r="B232" s="20"/>
      <c r="C232" s="11" t="s">
        <v>1551</v>
      </c>
      <c r="D232" s="11" t="s">
        <v>1552</v>
      </c>
      <c r="E232" s="11"/>
      <c r="F232" s="11"/>
      <c r="G232" s="11" t="s">
        <v>8</v>
      </c>
    </row>
    <row r="233" s="2" customFormat="1" customHeight="1" spans="1:7">
      <c r="A233" s="11">
        <f>MAX($A$2:A232)+1</f>
        <v>136</v>
      </c>
      <c r="B233" s="11" t="s">
        <v>1519</v>
      </c>
      <c r="C233" s="15" t="s">
        <v>1553</v>
      </c>
      <c r="D233" s="11" t="s">
        <v>41</v>
      </c>
      <c r="E233" s="11">
        <v>2</v>
      </c>
      <c r="F233" s="11">
        <f>256*2</f>
        <v>512</v>
      </c>
      <c r="G233" s="11" t="s">
        <v>8</v>
      </c>
    </row>
    <row r="234" s="2" customFormat="1" customHeight="1" spans="1:7">
      <c r="A234" s="11"/>
      <c r="B234" s="11"/>
      <c r="C234" s="15" t="s">
        <v>953</v>
      </c>
      <c r="D234" s="11" t="s">
        <v>45</v>
      </c>
      <c r="E234" s="11"/>
      <c r="F234" s="11"/>
      <c r="G234" s="11" t="s">
        <v>8</v>
      </c>
    </row>
    <row r="235" s="2" customFormat="1" customHeight="1" spans="1:7">
      <c r="A235" s="11">
        <f>MAX($A$2:A234)+1</f>
        <v>137</v>
      </c>
      <c r="B235" s="11" t="s">
        <v>1519</v>
      </c>
      <c r="C235" s="15" t="s">
        <v>1554</v>
      </c>
      <c r="D235" s="11" t="s">
        <v>41</v>
      </c>
      <c r="E235" s="11">
        <v>2</v>
      </c>
      <c r="F235" s="11">
        <f>293*2</f>
        <v>586</v>
      </c>
      <c r="G235" s="11" t="s">
        <v>8</v>
      </c>
    </row>
    <row r="236" s="2" customFormat="1" customHeight="1" spans="1:7">
      <c r="A236" s="11"/>
      <c r="B236" s="11"/>
      <c r="C236" s="15" t="s">
        <v>1555</v>
      </c>
      <c r="D236" s="11" t="s">
        <v>124</v>
      </c>
      <c r="E236" s="11"/>
      <c r="F236" s="11"/>
      <c r="G236" s="11" t="s">
        <v>8</v>
      </c>
    </row>
    <row r="237" s="1" customFormat="1" customHeight="1" spans="1:7">
      <c r="A237" s="11">
        <f>MAX($A$2:A236)+1</f>
        <v>138</v>
      </c>
      <c r="B237" s="11" t="s">
        <v>1519</v>
      </c>
      <c r="C237" s="15" t="s">
        <v>1556</v>
      </c>
      <c r="D237" s="11" t="s">
        <v>41</v>
      </c>
      <c r="E237" s="11">
        <v>1</v>
      </c>
      <c r="F237" s="11">
        <v>298</v>
      </c>
      <c r="G237" s="11" t="s">
        <v>10</v>
      </c>
    </row>
    <row r="238" s="2" customFormat="1" customHeight="1" spans="1:7">
      <c r="A238" s="11">
        <f>MAX($A$2:A237)+1</f>
        <v>139</v>
      </c>
      <c r="B238" s="11" t="s">
        <v>1557</v>
      </c>
      <c r="C238" s="11" t="s">
        <v>1558</v>
      </c>
      <c r="D238" s="10" t="s">
        <v>41</v>
      </c>
      <c r="E238" s="11">
        <v>1</v>
      </c>
      <c r="F238" s="11">
        <v>295</v>
      </c>
      <c r="G238" s="11" t="s">
        <v>8</v>
      </c>
    </row>
    <row r="239" s="2" customFormat="1" customHeight="1" spans="1:7">
      <c r="A239" s="11">
        <f>MAX($A$2:A238)+1</f>
        <v>140</v>
      </c>
      <c r="B239" s="11" t="s">
        <v>1557</v>
      </c>
      <c r="C239" s="11" t="s">
        <v>1559</v>
      </c>
      <c r="D239" s="10" t="s">
        <v>41</v>
      </c>
      <c r="E239" s="11">
        <v>1</v>
      </c>
      <c r="F239" s="11">
        <v>295</v>
      </c>
      <c r="G239" s="11" t="s">
        <v>8</v>
      </c>
    </row>
    <row r="240" s="2" customFormat="1" customHeight="1" spans="1:7">
      <c r="A240" s="11">
        <f>MAX($A$2:A239)+1</f>
        <v>141</v>
      </c>
      <c r="B240" s="11" t="s">
        <v>1557</v>
      </c>
      <c r="C240" s="11" t="s">
        <v>1560</v>
      </c>
      <c r="D240" s="10" t="s">
        <v>41</v>
      </c>
      <c r="E240" s="11">
        <v>1</v>
      </c>
      <c r="F240" s="11">
        <v>305</v>
      </c>
      <c r="G240" s="11" t="s">
        <v>8</v>
      </c>
    </row>
    <row r="241" s="2" customFormat="1" customHeight="1" spans="1:7">
      <c r="A241" s="11">
        <f>MAX($A$2:A240)+1</f>
        <v>142</v>
      </c>
      <c r="B241" s="11" t="s">
        <v>1557</v>
      </c>
      <c r="C241" s="10" t="s">
        <v>1561</v>
      </c>
      <c r="D241" s="10" t="s">
        <v>285</v>
      </c>
      <c r="E241" s="11">
        <v>1</v>
      </c>
      <c r="F241" s="11">
        <v>304</v>
      </c>
      <c r="G241" s="11" t="s">
        <v>8</v>
      </c>
    </row>
    <row r="242" s="2" customFormat="1" customHeight="1" spans="1:7">
      <c r="A242" s="11">
        <f>MAX($A$2:A241)+1</f>
        <v>143</v>
      </c>
      <c r="B242" s="11" t="s">
        <v>1557</v>
      </c>
      <c r="C242" s="11" t="s">
        <v>1562</v>
      </c>
      <c r="D242" s="10" t="s">
        <v>41</v>
      </c>
      <c r="E242" s="11">
        <v>2</v>
      </c>
      <c r="F242" s="11">
        <v>512</v>
      </c>
      <c r="G242" s="11" t="s">
        <v>8</v>
      </c>
    </row>
    <row r="243" s="2" customFormat="1" customHeight="1" spans="1:7">
      <c r="A243" s="11"/>
      <c r="B243" s="11"/>
      <c r="C243" s="11" t="s">
        <v>1563</v>
      </c>
      <c r="D243" s="10" t="s">
        <v>48</v>
      </c>
      <c r="E243" s="11"/>
      <c r="F243" s="11"/>
      <c r="G243" s="11" t="s">
        <v>8</v>
      </c>
    </row>
    <row r="244" s="2" customFormat="1" customHeight="1" spans="1:7">
      <c r="A244" s="11">
        <f>MAX($A$2:A243)+1</f>
        <v>144</v>
      </c>
      <c r="B244" s="11" t="s">
        <v>1557</v>
      </c>
      <c r="C244" s="11" t="s">
        <v>1564</v>
      </c>
      <c r="D244" s="10" t="s">
        <v>41</v>
      </c>
      <c r="E244" s="11">
        <v>2</v>
      </c>
      <c r="F244" s="11">
        <v>508</v>
      </c>
      <c r="G244" s="11" t="s">
        <v>8</v>
      </c>
    </row>
    <row r="245" s="2" customFormat="1" customHeight="1" spans="1:7">
      <c r="A245" s="11"/>
      <c r="B245" s="11"/>
      <c r="C245" s="11" t="s">
        <v>1565</v>
      </c>
      <c r="D245" s="10" t="s">
        <v>48</v>
      </c>
      <c r="E245" s="11"/>
      <c r="F245" s="11"/>
      <c r="G245" s="11" t="s">
        <v>8</v>
      </c>
    </row>
    <row r="246" s="2" customFormat="1" customHeight="1" spans="1:7">
      <c r="A246" s="11">
        <f>MAX($A$2:A245)+1</f>
        <v>145</v>
      </c>
      <c r="B246" s="11" t="s">
        <v>1557</v>
      </c>
      <c r="C246" s="11" t="s">
        <v>1566</v>
      </c>
      <c r="D246" s="10" t="s">
        <v>41</v>
      </c>
      <c r="E246" s="11">
        <v>2</v>
      </c>
      <c r="F246" s="11">
        <f>256*2</f>
        <v>512</v>
      </c>
      <c r="G246" s="11" t="s">
        <v>8</v>
      </c>
    </row>
    <row r="247" s="2" customFormat="1" customHeight="1" spans="1:7">
      <c r="A247" s="11"/>
      <c r="B247" s="11"/>
      <c r="C247" s="11" t="s">
        <v>1567</v>
      </c>
      <c r="D247" s="10" t="s">
        <v>48</v>
      </c>
      <c r="E247" s="11"/>
      <c r="F247" s="11"/>
      <c r="G247" s="11" t="s">
        <v>8</v>
      </c>
    </row>
    <row r="248" s="2" customFormat="1" customHeight="1" spans="1:7">
      <c r="A248" s="11">
        <f>MAX($A$2:A247)+1</f>
        <v>146</v>
      </c>
      <c r="B248" s="11" t="s">
        <v>1557</v>
      </c>
      <c r="C248" s="11" t="s">
        <v>1568</v>
      </c>
      <c r="D248" s="10" t="s">
        <v>41</v>
      </c>
      <c r="E248" s="11">
        <v>2</v>
      </c>
      <c r="F248" s="11">
        <f>255*2</f>
        <v>510</v>
      </c>
      <c r="G248" s="11" t="s">
        <v>8</v>
      </c>
    </row>
    <row r="249" s="2" customFormat="1" customHeight="1" spans="1:7">
      <c r="A249" s="11"/>
      <c r="B249" s="11"/>
      <c r="C249" s="11" t="s">
        <v>1569</v>
      </c>
      <c r="D249" s="10" t="s">
        <v>48</v>
      </c>
      <c r="E249" s="11"/>
      <c r="F249" s="11"/>
      <c r="G249" s="11" t="s">
        <v>8</v>
      </c>
    </row>
    <row r="250" s="2" customFormat="1" customHeight="1" spans="1:7">
      <c r="A250" s="11">
        <f>MAX($A$2:A249)+1</f>
        <v>147</v>
      </c>
      <c r="B250" s="11" t="s">
        <v>1557</v>
      </c>
      <c r="C250" s="11" t="s">
        <v>1570</v>
      </c>
      <c r="D250" s="10" t="s">
        <v>41</v>
      </c>
      <c r="E250" s="11">
        <v>1</v>
      </c>
      <c r="F250" s="11">
        <v>301</v>
      </c>
      <c r="G250" s="11" t="s">
        <v>8</v>
      </c>
    </row>
    <row r="251" s="2" customFormat="1" customHeight="1" spans="1:7">
      <c r="A251" s="11">
        <f>MAX($A$2:A250)+1</f>
        <v>148</v>
      </c>
      <c r="B251" s="11" t="s">
        <v>1557</v>
      </c>
      <c r="C251" s="11" t="s">
        <v>1571</v>
      </c>
      <c r="D251" s="10" t="s">
        <v>41</v>
      </c>
      <c r="E251" s="11">
        <v>3</v>
      </c>
      <c r="F251" s="11">
        <f>256*3</f>
        <v>768</v>
      </c>
      <c r="G251" s="11" t="s">
        <v>8</v>
      </c>
    </row>
    <row r="252" s="2" customFormat="1" customHeight="1" spans="1:7">
      <c r="A252" s="11"/>
      <c r="B252" s="11"/>
      <c r="C252" s="11" t="s">
        <v>1572</v>
      </c>
      <c r="D252" s="10" t="s">
        <v>48</v>
      </c>
      <c r="E252" s="11"/>
      <c r="F252" s="11"/>
      <c r="G252" s="11" t="s">
        <v>8</v>
      </c>
    </row>
    <row r="253" s="2" customFormat="1" customHeight="1" spans="1:7">
      <c r="A253" s="11"/>
      <c r="B253" s="11"/>
      <c r="C253" s="11" t="s">
        <v>1573</v>
      </c>
      <c r="D253" s="10" t="s">
        <v>50</v>
      </c>
      <c r="E253" s="11"/>
      <c r="F253" s="11"/>
      <c r="G253" s="11" t="s">
        <v>8</v>
      </c>
    </row>
    <row r="254" s="2" customFormat="1" customHeight="1" spans="1:7">
      <c r="A254" s="11">
        <f>MAX($A$2:A253)+1</f>
        <v>149</v>
      </c>
      <c r="B254" s="11" t="s">
        <v>1557</v>
      </c>
      <c r="C254" s="11" t="s">
        <v>1574</v>
      </c>
      <c r="D254" s="10" t="s">
        <v>41</v>
      </c>
      <c r="E254" s="11">
        <v>2</v>
      </c>
      <c r="F254" s="11">
        <f>235*2</f>
        <v>470</v>
      </c>
      <c r="G254" s="11" t="s">
        <v>8</v>
      </c>
    </row>
    <row r="255" s="2" customFormat="1" customHeight="1" spans="1:7">
      <c r="A255" s="11"/>
      <c r="B255" s="11"/>
      <c r="C255" s="11" t="s">
        <v>1575</v>
      </c>
      <c r="D255" s="10" t="s">
        <v>44</v>
      </c>
      <c r="E255" s="11"/>
      <c r="F255" s="11"/>
      <c r="G255" s="11" t="s">
        <v>8</v>
      </c>
    </row>
    <row r="256" s="2" customFormat="1" customHeight="1" spans="1:7">
      <c r="A256" s="11">
        <f>MAX($A$2:A255)+1</f>
        <v>150</v>
      </c>
      <c r="B256" s="11" t="s">
        <v>1557</v>
      </c>
      <c r="C256" s="15" t="s">
        <v>1576</v>
      </c>
      <c r="D256" s="10" t="s">
        <v>41</v>
      </c>
      <c r="E256" s="11">
        <v>1</v>
      </c>
      <c r="F256" s="11">
        <v>296</v>
      </c>
      <c r="G256" s="11" t="s">
        <v>8</v>
      </c>
    </row>
    <row r="257" s="2" customFormat="1" customHeight="1" spans="1:7">
      <c r="A257" s="11">
        <f>MAX($A$2:A256)+1</f>
        <v>151</v>
      </c>
      <c r="B257" s="11" t="s">
        <v>1557</v>
      </c>
      <c r="C257" s="15" t="s">
        <v>1577</v>
      </c>
      <c r="D257" s="10" t="s">
        <v>41</v>
      </c>
      <c r="E257" s="11">
        <v>1</v>
      </c>
      <c r="F257" s="11">
        <v>295</v>
      </c>
      <c r="G257" s="11" t="s">
        <v>8</v>
      </c>
    </row>
    <row r="258" s="2" customFormat="1" customHeight="1" spans="1:7">
      <c r="A258" s="11">
        <f>MAX($A$2:A257)+1</f>
        <v>152</v>
      </c>
      <c r="B258" s="11" t="s">
        <v>1557</v>
      </c>
      <c r="C258" s="15" t="s">
        <v>1578</v>
      </c>
      <c r="D258" s="10" t="s">
        <v>41</v>
      </c>
      <c r="E258" s="11">
        <v>3</v>
      </c>
      <c r="F258" s="11">
        <f>254*3</f>
        <v>762</v>
      </c>
      <c r="G258" s="11" t="s">
        <v>8</v>
      </c>
    </row>
    <row r="259" s="2" customFormat="1" customHeight="1" spans="1:7">
      <c r="A259" s="11"/>
      <c r="B259" s="11"/>
      <c r="C259" s="15" t="s">
        <v>1579</v>
      </c>
      <c r="D259" s="10" t="s">
        <v>100</v>
      </c>
      <c r="E259" s="11"/>
      <c r="F259" s="11"/>
      <c r="G259" s="11" t="s">
        <v>8</v>
      </c>
    </row>
    <row r="260" s="2" customFormat="1" customHeight="1" spans="1:7">
      <c r="A260" s="11"/>
      <c r="B260" s="11"/>
      <c r="C260" s="15" t="s">
        <v>1580</v>
      </c>
      <c r="D260" s="10" t="s">
        <v>50</v>
      </c>
      <c r="E260" s="11"/>
      <c r="F260" s="11"/>
      <c r="G260" s="11" t="s">
        <v>8</v>
      </c>
    </row>
    <row r="261" s="5" customFormat="1" customHeight="1" spans="1:7">
      <c r="A261" s="21">
        <f>MAX($A$2:A260)+1</f>
        <v>153</v>
      </c>
      <c r="B261" s="21" t="s">
        <v>1557</v>
      </c>
      <c r="C261" s="21" t="s">
        <v>1581</v>
      </c>
      <c r="D261" s="21" t="s">
        <v>124</v>
      </c>
      <c r="E261" s="21"/>
      <c r="F261" s="21"/>
      <c r="G261" s="21" t="s">
        <v>8</v>
      </c>
    </row>
    <row r="262" s="5" customFormat="1" customHeight="1" spans="1:7">
      <c r="A262" s="21"/>
      <c r="B262" s="21"/>
      <c r="C262" s="21" t="s">
        <v>1582</v>
      </c>
      <c r="D262" s="21" t="s">
        <v>41</v>
      </c>
      <c r="E262" s="21">
        <v>3</v>
      </c>
      <c r="F262" s="21">
        <f>298*3</f>
        <v>894</v>
      </c>
      <c r="G262" s="21" t="s">
        <v>8</v>
      </c>
    </row>
    <row r="263" s="2" customFormat="1" customHeight="1" spans="1:7">
      <c r="A263" s="11"/>
      <c r="B263" s="11"/>
      <c r="C263" s="11" t="s">
        <v>1583</v>
      </c>
      <c r="D263" s="11" t="s">
        <v>45</v>
      </c>
      <c r="E263" s="11"/>
      <c r="F263" s="11"/>
      <c r="G263" s="11" t="s">
        <v>8</v>
      </c>
    </row>
    <row r="264" s="2" customFormat="1" customHeight="1" spans="1:7">
      <c r="A264" s="11">
        <f>MAX($A$2:A263)+1</f>
        <v>154</v>
      </c>
      <c r="B264" s="11" t="s">
        <v>1557</v>
      </c>
      <c r="C264" s="11" t="s">
        <v>1584</v>
      </c>
      <c r="D264" s="11" t="s">
        <v>41</v>
      </c>
      <c r="E264" s="11">
        <v>1</v>
      </c>
      <c r="F264" s="11">
        <v>256</v>
      </c>
      <c r="G264" s="11" t="s">
        <v>8</v>
      </c>
    </row>
    <row r="265" s="2" customFormat="1" customHeight="1" spans="1:7">
      <c r="A265" s="11">
        <f>MAX($A$2:A264)+1</f>
        <v>155</v>
      </c>
      <c r="B265" s="11" t="s">
        <v>1557</v>
      </c>
      <c r="C265" s="11" t="s">
        <v>1585</v>
      </c>
      <c r="D265" s="11" t="s">
        <v>41</v>
      </c>
      <c r="E265" s="11">
        <v>1</v>
      </c>
      <c r="F265" s="11">
        <v>298</v>
      </c>
      <c r="G265" s="11" t="s">
        <v>8</v>
      </c>
    </row>
    <row r="266" s="2" customFormat="1" customHeight="1" spans="1:7">
      <c r="A266" s="11">
        <f>MAX($A$2:A265)+1</f>
        <v>156</v>
      </c>
      <c r="B266" s="11" t="s">
        <v>1557</v>
      </c>
      <c r="C266" s="11" t="s">
        <v>1586</v>
      </c>
      <c r="D266" s="11" t="s">
        <v>41</v>
      </c>
      <c r="E266" s="11">
        <v>1</v>
      </c>
      <c r="F266" s="11">
        <v>296</v>
      </c>
      <c r="G266" s="11" t="s">
        <v>8</v>
      </c>
    </row>
    <row r="267" s="2" customFormat="1" customHeight="1" spans="1:7">
      <c r="A267" s="11">
        <f>MAX($A$2:A266)+1</f>
        <v>157</v>
      </c>
      <c r="B267" s="11" t="s">
        <v>1557</v>
      </c>
      <c r="C267" s="11" t="s">
        <v>1587</v>
      </c>
      <c r="D267" s="11" t="s">
        <v>41</v>
      </c>
      <c r="E267" s="11">
        <v>1</v>
      </c>
      <c r="F267" s="11">
        <v>295</v>
      </c>
      <c r="G267" s="11" t="s">
        <v>8</v>
      </c>
    </row>
    <row r="268" s="2" customFormat="1" customHeight="1" spans="1:7">
      <c r="A268" s="11">
        <f>MAX($A$2:A267)+1</f>
        <v>158</v>
      </c>
      <c r="B268" s="11" t="s">
        <v>1557</v>
      </c>
      <c r="C268" s="11" t="s">
        <v>1588</v>
      </c>
      <c r="D268" s="10" t="s">
        <v>41</v>
      </c>
      <c r="E268" s="11">
        <v>1</v>
      </c>
      <c r="F268" s="11">
        <v>313</v>
      </c>
      <c r="G268" s="11" t="s">
        <v>8</v>
      </c>
    </row>
    <row r="269" s="1" customFormat="1" customHeight="1" spans="1:7">
      <c r="A269" s="11">
        <f>MAX($A$2:A268)+1</f>
        <v>159</v>
      </c>
      <c r="B269" s="32" t="s">
        <v>1557</v>
      </c>
      <c r="C269" s="13" t="s">
        <v>1589</v>
      </c>
      <c r="D269" s="10" t="s">
        <v>41</v>
      </c>
      <c r="E269" s="11">
        <v>1</v>
      </c>
      <c r="F269" s="11">
        <v>296</v>
      </c>
      <c r="G269" s="11" t="s">
        <v>8</v>
      </c>
    </row>
    <row r="270" s="1" customFormat="1" customHeight="1" spans="1:7">
      <c r="A270" s="16">
        <f>MAX($A$2:A269)+1</f>
        <v>160</v>
      </c>
      <c r="B270" s="33" t="s">
        <v>1557</v>
      </c>
      <c r="C270" s="13" t="s">
        <v>1590</v>
      </c>
      <c r="D270" s="10" t="s">
        <v>41</v>
      </c>
      <c r="E270" s="11">
        <v>2</v>
      </c>
      <c r="F270" s="11">
        <f>255*2</f>
        <v>510</v>
      </c>
      <c r="G270" s="11" t="s">
        <v>8</v>
      </c>
    </row>
    <row r="271" s="1" customFormat="1" customHeight="1" spans="1:7">
      <c r="A271" s="20"/>
      <c r="B271" s="34"/>
      <c r="C271" s="13" t="s">
        <v>1591</v>
      </c>
      <c r="D271" s="10" t="s">
        <v>48</v>
      </c>
      <c r="E271" s="11"/>
      <c r="F271" s="11"/>
      <c r="G271" s="11" t="s">
        <v>8</v>
      </c>
    </row>
    <row r="272" s="2" customFormat="1" customHeight="1" spans="1:7">
      <c r="A272" s="16">
        <f>MAX($A$2:A271)+1</f>
        <v>161</v>
      </c>
      <c r="B272" s="11" t="s">
        <v>1557</v>
      </c>
      <c r="C272" s="11" t="s">
        <v>1592</v>
      </c>
      <c r="D272" s="11" t="s">
        <v>41</v>
      </c>
      <c r="E272" s="11">
        <v>1</v>
      </c>
      <c r="F272" s="11">
        <v>308</v>
      </c>
      <c r="G272" s="11" t="s">
        <v>10</v>
      </c>
    </row>
    <row r="273" s="2" customFormat="1" customHeight="1" spans="1:7">
      <c r="A273" s="16">
        <f>MAX($A$2:A272)+1</f>
        <v>162</v>
      </c>
      <c r="B273" s="11" t="s">
        <v>1557</v>
      </c>
      <c r="C273" s="11" t="s">
        <v>1593</v>
      </c>
      <c r="D273" s="11" t="s">
        <v>41</v>
      </c>
      <c r="E273" s="11">
        <v>1</v>
      </c>
      <c r="F273" s="11">
        <v>305</v>
      </c>
      <c r="G273" s="11" t="s">
        <v>10</v>
      </c>
    </row>
    <row r="274" s="2" customFormat="1" customHeight="1" spans="1:7">
      <c r="A274" s="16">
        <f>MAX($A$2:A273)+1</f>
        <v>163</v>
      </c>
      <c r="B274" s="16" t="s">
        <v>1557</v>
      </c>
      <c r="C274" s="11" t="s">
        <v>1594</v>
      </c>
      <c r="D274" s="11" t="s">
        <v>40</v>
      </c>
      <c r="E274" s="11">
        <v>2</v>
      </c>
      <c r="F274" s="11">
        <v>530</v>
      </c>
      <c r="G274" s="11" t="s">
        <v>8</v>
      </c>
    </row>
    <row r="275" s="2" customFormat="1" customHeight="1" spans="1:7">
      <c r="A275" s="17"/>
      <c r="B275" s="20"/>
      <c r="C275" s="11" t="s">
        <v>1595</v>
      </c>
      <c r="D275" s="11" t="s">
        <v>40</v>
      </c>
      <c r="E275" s="11"/>
      <c r="F275" s="11"/>
      <c r="G275" s="11" t="s">
        <v>8</v>
      </c>
    </row>
    <row r="276" s="2" customFormat="1" customHeight="1" spans="1:7">
      <c r="A276" s="11">
        <f>MAX($A$2:A275)+1</f>
        <v>164</v>
      </c>
      <c r="B276" s="11" t="s">
        <v>1596</v>
      </c>
      <c r="C276" s="11" t="s">
        <v>1597</v>
      </c>
      <c r="D276" s="11" t="s">
        <v>41</v>
      </c>
      <c r="E276" s="11">
        <v>1</v>
      </c>
      <c r="F276" s="11">
        <v>298</v>
      </c>
      <c r="G276" s="11" t="s">
        <v>8</v>
      </c>
    </row>
    <row r="277" s="2" customFormat="1" customHeight="1" spans="1:7">
      <c r="A277" s="11">
        <f>MAX($A$2:A276)+1</f>
        <v>165</v>
      </c>
      <c r="B277" s="11" t="s">
        <v>1596</v>
      </c>
      <c r="C277" s="11" t="s">
        <v>1598</v>
      </c>
      <c r="D277" s="11" t="s">
        <v>41</v>
      </c>
      <c r="E277" s="11">
        <v>2</v>
      </c>
      <c r="F277" s="11">
        <v>860</v>
      </c>
      <c r="G277" s="11" t="s">
        <v>7</v>
      </c>
    </row>
    <row r="278" s="2" customFormat="1" customHeight="1" spans="1:7">
      <c r="A278" s="11"/>
      <c r="B278" s="11"/>
      <c r="C278" s="11" t="s">
        <v>1599</v>
      </c>
      <c r="D278" s="11" t="s">
        <v>44</v>
      </c>
      <c r="E278" s="11"/>
      <c r="F278" s="11"/>
      <c r="G278" s="11" t="s">
        <v>7</v>
      </c>
    </row>
    <row r="279" s="2" customFormat="1" customHeight="1" spans="1:7">
      <c r="A279" s="16">
        <f>MAX($A$2:A278)+1</f>
        <v>166</v>
      </c>
      <c r="B279" s="16" t="s">
        <v>1596</v>
      </c>
      <c r="C279" s="11" t="s">
        <v>1600</v>
      </c>
      <c r="D279" s="11" t="s">
        <v>41</v>
      </c>
      <c r="E279" s="11">
        <v>2</v>
      </c>
      <c r="F279" s="11">
        <v>516</v>
      </c>
      <c r="G279" s="11" t="s">
        <v>8</v>
      </c>
    </row>
    <row r="280" s="2" customFormat="1" customHeight="1" spans="1:7">
      <c r="A280" s="20"/>
      <c r="B280" s="20"/>
      <c r="C280" s="10" t="s">
        <v>1601</v>
      </c>
      <c r="D280" s="11" t="s">
        <v>50</v>
      </c>
      <c r="E280" s="11"/>
      <c r="F280" s="11"/>
      <c r="G280" s="11" t="s">
        <v>8</v>
      </c>
    </row>
    <row r="281" s="2" customFormat="1" customHeight="1" spans="1:7">
      <c r="A281" s="11">
        <f>MAX($A$2:A280)+1</f>
        <v>167</v>
      </c>
      <c r="B281" s="11" t="s">
        <v>1596</v>
      </c>
      <c r="C281" s="11" t="s">
        <v>1602</v>
      </c>
      <c r="D281" s="11" t="s">
        <v>50</v>
      </c>
      <c r="E281" s="11">
        <v>1</v>
      </c>
      <c r="F281" s="11">
        <v>299</v>
      </c>
      <c r="G281" s="11" t="s">
        <v>8</v>
      </c>
    </row>
    <row r="282" s="2" customFormat="1" customHeight="1" spans="1:7">
      <c r="A282" s="11">
        <f>MAX($A$2:A281)+1</f>
        <v>168</v>
      </c>
      <c r="B282" s="32" t="s">
        <v>1358</v>
      </c>
      <c r="C282" s="13" t="s">
        <v>1603</v>
      </c>
      <c r="D282" s="25" t="s">
        <v>41</v>
      </c>
      <c r="E282" s="11">
        <v>1</v>
      </c>
      <c r="F282" s="11">
        <v>450</v>
      </c>
      <c r="G282" s="11" t="s">
        <v>8</v>
      </c>
    </row>
    <row r="283" s="2" customFormat="1" customHeight="1" spans="1:7">
      <c r="A283" s="11">
        <f>MAX($A$2:A282)+1</f>
        <v>169</v>
      </c>
      <c r="B283" s="11" t="s">
        <v>1596</v>
      </c>
      <c r="C283" s="13" t="s">
        <v>1604</v>
      </c>
      <c r="D283" s="25" t="s">
        <v>41</v>
      </c>
      <c r="E283" s="11">
        <v>1</v>
      </c>
      <c r="F283" s="11">
        <v>450</v>
      </c>
      <c r="G283" s="11" t="s">
        <v>8</v>
      </c>
    </row>
    <row r="284" s="2" customFormat="1" customHeight="1" spans="1:7">
      <c r="A284" s="11">
        <f>MAX($A$2:A283)+1</f>
        <v>170</v>
      </c>
      <c r="B284" s="11" t="s">
        <v>1596</v>
      </c>
      <c r="C284" s="13" t="s">
        <v>1605</v>
      </c>
      <c r="D284" s="25" t="s">
        <v>41</v>
      </c>
      <c r="E284" s="11">
        <v>1</v>
      </c>
      <c r="F284" s="11">
        <v>450</v>
      </c>
      <c r="G284" s="11" t="s">
        <v>8</v>
      </c>
    </row>
    <row r="285" s="2" customFormat="1" customHeight="1" spans="1:7">
      <c r="A285" s="11">
        <f>MAX($A$2:A284)+1</f>
        <v>171</v>
      </c>
      <c r="B285" s="11" t="s">
        <v>1596</v>
      </c>
      <c r="C285" s="13" t="s">
        <v>1606</v>
      </c>
      <c r="D285" s="25" t="s">
        <v>41</v>
      </c>
      <c r="E285" s="11">
        <v>1</v>
      </c>
      <c r="F285" s="11">
        <v>450</v>
      </c>
      <c r="G285" s="11" t="s">
        <v>8</v>
      </c>
    </row>
    <row r="286" s="2" customFormat="1" customHeight="1" spans="1:7">
      <c r="A286" s="11">
        <f>MAX($A$2:A285)+1</f>
        <v>172</v>
      </c>
      <c r="B286" s="11" t="s">
        <v>1596</v>
      </c>
      <c r="C286" s="13" t="s">
        <v>1607</v>
      </c>
      <c r="D286" s="25" t="s">
        <v>41</v>
      </c>
      <c r="E286" s="11">
        <v>1</v>
      </c>
      <c r="F286" s="11">
        <v>450</v>
      </c>
      <c r="G286" s="11" t="s">
        <v>8</v>
      </c>
    </row>
    <row r="287" s="2" customFormat="1" customHeight="1" spans="1:7">
      <c r="A287" s="16">
        <f>MAX($A$2:A286)+1</f>
        <v>173</v>
      </c>
      <c r="B287" s="16" t="s">
        <v>1596</v>
      </c>
      <c r="C287" s="13" t="s">
        <v>1608</v>
      </c>
      <c r="D287" s="25" t="s">
        <v>41</v>
      </c>
      <c r="E287" s="11">
        <v>2</v>
      </c>
      <c r="F287" s="11">
        <f>371*2</f>
        <v>742</v>
      </c>
      <c r="G287" s="11" t="s">
        <v>10</v>
      </c>
    </row>
    <row r="288" s="2" customFormat="1" customHeight="1" spans="1:7">
      <c r="A288" s="20"/>
      <c r="B288" s="20"/>
      <c r="C288" s="13" t="s">
        <v>1609</v>
      </c>
      <c r="D288" s="25" t="s">
        <v>106</v>
      </c>
      <c r="E288" s="11"/>
      <c r="F288" s="11"/>
      <c r="G288" s="11" t="s">
        <v>10</v>
      </c>
    </row>
    <row r="289" s="2" customFormat="1" customHeight="1" spans="1:7">
      <c r="A289" s="16">
        <f>MAX($A$2:A288)+1</f>
        <v>174</v>
      </c>
      <c r="B289" s="17" t="s">
        <v>1358</v>
      </c>
      <c r="C289" s="13" t="s">
        <v>1610</v>
      </c>
      <c r="D289" s="25" t="s">
        <v>41</v>
      </c>
      <c r="E289" s="11">
        <v>2</v>
      </c>
      <c r="F289" s="11">
        <f>258*E289</f>
        <v>516</v>
      </c>
      <c r="G289" s="11" t="s">
        <v>8</v>
      </c>
    </row>
    <row r="290" s="2" customFormat="1" customHeight="1" spans="1:7">
      <c r="A290" s="20"/>
      <c r="B290" s="20"/>
      <c r="C290" s="13" t="s">
        <v>1611</v>
      </c>
      <c r="D290" s="25" t="s">
        <v>106</v>
      </c>
      <c r="E290" s="11"/>
      <c r="F290" s="11"/>
      <c r="G290" s="11" t="s">
        <v>8</v>
      </c>
    </row>
    <row r="291" s="6" customFormat="1" customHeight="1" spans="1:7">
      <c r="A291" s="11">
        <f>MAX($A$2:A290)+1</f>
        <v>175</v>
      </c>
      <c r="B291" s="11" t="s">
        <v>1519</v>
      </c>
      <c r="C291" s="13" t="s">
        <v>1612</v>
      </c>
      <c r="D291" s="25" t="s">
        <v>41</v>
      </c>
      <c r="E291" s="11">
        <v>1</v>
      </c>
      <c r="F291" s="11">
        <v>277</v>
      </c>
      <c r="G291" s="18" t="s">
        <v>8</v>
      </c>
    </row>
    <row r="292" s="7" customFormat="1" customHeight="1" spans="1:7">
      <c r="A292" s="35"/>
      <c r="B292" s="11" t="s">
        <v>1613</v>
      </c>
      <c r="C292" s="11"/>
      <c r="D292" s="11"/>
      <c r="E292" s="11">
        <f>SUM(E3:E291)</f>
        <v>289</v>
      </c>
      <c r="F292" s="11">
        <f>SUM(F3:F291)</f>
        <v>81183</v>
      </c>
      <c r="G292" s="11"/>
    </row>
    <row r="293" s="1" customFormat="1" customHeight="1" spans="1:1">
      <c r="A293" s="3"/>
    </row>
    <row r="294" s="1" customFormat="1" customHeight="1" spans="1:1">
      <c r="A294" s="3"/>
    </row>
    <row r="295" s="1" customFormat="1" customHeight="1" spans="1:1">
      <c r="A295" s="3"/>
    </row>
    <row r="296" s="1" customFormat="1" customHeight="1" spans="1:1">
      <c r="A296" s="3"/>
    </row>
    <row r="297" s="1" customFormat="1" customHeight="1" spans="1:1">
      <c r="A297" s="3"/>
    </row>
    <row r="298" s="8" customFormat="1" customHeight="1" spans="1:1">
      <c r="A298" s="36"/>
    </row>
    <row r="299" s="8" customFormat="1" customHeight="1" spans="1:1">
      <c r="A299" s="36"/>
    </row>
    <row r="300" s="8" customFormat="1" customHeight="1" spans="1:1">
      <c r="A300" s="36"/>
    </row>
    <row r="301" s="8" customFormat="1" customHeight="1" spans="1:1">
      <c r="A301" s="36"/>
    </row>
    <row r="302" s="8" customFormat="1" customHeight="1" spans="1:1">
      <c r="A302" s="36"/>
    </row>
    <row r="303" s="8" customFormat="1" customHeight="1" spans="1:1">
      <c r="A303" s="36"/>
    </row>
    <row r="304" s="8" customFormat="1" customHeight="1" spans="1:1">
      <c r="A304" s="36"/>
    </row>
    <row r="305" s="8" customFormat="1" customHeight="1" spans="1:1">
      <c r="A305" s="36"/>
    </row>
    <row r="306" s="8" customFormat="1" customHeight="1" spans="1:1">
      <c r="A306" s="36"/>
    </row>
    <row r="307" s="8" customFormat="1" customHeight="1" spans="1:1">
      <c r="A307" s="36"/>
    </row>
    <row r="308" s="8" customFormat="1" customHeight="1" spans="1:1">
      <c r="A308" s="36"/>
    </row>
    <row r="309" s="8" customFormat="1" customHeight="1" spans="1:1">
      <c r="A309" s="36"/>
    </row>
    <row r="310" s="8" customFormat="1" customHeight="1" spans="1:1">
      <c r="A310" s="36"/>
    </row>
    <row r="311" s="8" customFormat="1" customHeight="1" spans="1:1">
      <c r="A311" s="36"/>
    </row>
    <row r="312" s="8" customFormat="1" customHeight="1" spans="1:1">
      <c r="A312" s="36"/>
    </row>
    <row r="313" s="8" customFormat="1" customHeight="1" spans="1:1">
      <c r="A313" s="36"/>
    </row>
    <row r="314" s="8" customFormat="1" customHeight="1" spans="1:1">
      <c r="A314" s="36"/>
    </row>
    <row r="315" s="8" customFormat="1" customHeight="1" spans="1:1">
      <c r="A315" s="36"/>
    </row>
    <row r="316" s="8" customFormat="1" customHeight="1" spans="1:1">
      <c r="A316" s="36"/>
    </row>
    <row r="317" s="8" customFormat="1" customHeight="1" spans="1:1">
      <c r="A317" s="36"/>
    </row>
    <row r="318" s="8" customFormat="1" customHeight="1" spans="1:1">
      <c r="A318" s="36"/>
    </row>
    <row r="319" s="8" customFormat="1" customHeight="1" spans="1:1">
      <c r="A319" s="36"/>
    </row>
    <row r="320" s="8" customFormat="1" customHeight="1" spans="1:1">
      <c r="A320" s="36"/>
    </row>
    <row r="321" s="8" customFormat="1" customHeight="1" spans="1:1">
      <c r="A321" s="36"/>
    </row>
    <row r="322" s="8" customFormat="1" customHeight="1" spans="1:1">
      <c r="A322" s="36"/>
    </row>
    <row r="323" s="8" customFormat="1" customHeight="1" spans="1:1">
      <c r="A323" s="36"/>
    </row>
    <row r="324" s="8" customFormat="1" customHeight="1" spans="1:1">
      <c r="A324" s="36"/>
    </row>
    <row r="325" s="8" customFormat="1" customHeight="1" spans="1:1">
      <c r="A325" s="36"/>
    </row>
    <row r="326" s="8" customFormat="1" customHeight="1" spans="1:1">
      <c r="A326" s="36"/>
    </row>
    <row r="327" s="8" customFormat="1" customHeight="1" spans="1:1">
      <c r="A327" s="36"/>
    </row>
    <row r="328" s="8" customFormat="1" customHeight="1" spans="1:1">
      <c r="A328" s="36"/>
    </row>
    <row r="329" s="8" customFormat="1" customHeight="1" spans="1:1">
      <c r="A329" s="36"/>
    </row>
    <row r="1048212" s="1" customFormat="1" customHeight="1"/>
    <row r="1048213" s="1" customFormat="1" customHeight="1"/>
    <row r="1048214" s="1" customFormat="1" customHeight="1"/>
    <row r="1048215" s="1" customFormat="1" customHeight="1"/>
    <row r="1048216" s="1" customFormat="1" customHeight="1"/>
    <row r="1048217" s="1" customFormat="1" customHeight="1"/>
    <row r="1048218" s="1" customFormat="1" customHeight="1"/>
    <row r="1048219" s="1" customFormat="1" customHeight="1"/>
    <row r="1048220" s="1" customFormat="1" customHeight="1"/>
    <row r="1048221" s="1" customFormat="1" customHeight="1"/>
    <row r="1048222" s="1" customFormat="1" customHeight="1"/>
    <row r="1048223" s="1" customFormat="1" customHeight="1"/>
    <row r="1048224" s="1" customFormat="1" customHeight="1"/>
    <row r="1048225" s="1" customFormat="1" customHeight="1"/>
    <row r="1048226" s="1" customFormat="1" customHeight="1"/>
    <row r="1048227" s="1" customFormat="1" customHeight="1"/>
    <row r="1048228" s="1" customFormat="1" customHeight="1"/>
    <row r="1048229" s="1" customFormat="1" customHeight="1"/>
    <row r="1048230" s="1" customFormat="1" customHeight="1"/>
    <row r="1048231" s="1" customFormat="1" customHeight="1"/>
    <row r="1048232" s="1" customFormat="1" customHeight="1"/>
    <row r="1048233" s="1" customFormat="1" customHeight="1"/>
    <row r="1048234" s="1" customFormat="1" customHeight="1"/>
    <row r="1048235" s="1" customFormat="1" customHeight="1"/>
    <row r="1048236" s="1" customFormat="1" customHeight="1"/>
    <row r="1048237" s="1" customFormat="1" customHeight="1"/>
    <row r="1048238" s="1" customFormat="1" customHeight="1"/>
    <row r="1048239" s="1" customFormat="1" customHeight="1"/>
    <row r="1048240" s="1" customFormat="1" customHeight="1"/>
    <row r="1048241" s="1" customFormat="1" customHeight="1"/>
    <row r="1048242" s="1" customFormat="1" customHeight="1"/>
    <row r="1048243" s="1" customFormat="1" customHeight="1"/>
    <row r="1048244" s="1" customFormat="1" customHeight="1"/>
    <row r="1048245" s="1" customFormat="1" customHeight="1"/>
    <row r="1048246" s="1" customFormat="1" customHeight="1"/>
    <row r="1048247" s="1" customFormat="1" customHeight="1"/>
    <row r="1048248" s="1" customFormat="1" customHeight="1"/>
    <row r="1048249" s="1" customFormat="1" customHeight="1"/>
    <row r="1048250" s="1" customFormat="1" customHeight="1"/>
    <row r="1048251" s="1" customFormat="1" customHeight="1"/>
    <row r="1048252" s="1" customFormat="1" customHeight="1"/>
    <row r="1048253" s="1" customFormat="1" customHeight="1"/>
    <row r="1048254" s="1" customFormat="1" customHeight="1"/>
    <row r="1048255" s="1" customFormat="1" customHeight="1"/>
    <row r="1048256" s="1" customFormat="1" customHeight="1"/>
    <row r="1048257" s="1" customFormat="1" customHeight="1"/>
    <row r="1048258" s="1" customFormat="1" customHeight="1"/>
    <row r="1048259" s="1" customFormat="1" customHeight="1"/>
    <row r="1048260" s="1" customFormat="1" customHeight="1"/>
    <row r="1048261" s="1" customFormat="1" customHeight="1"/>
    <row r="1048262" s="1" customFormat="1" customHeight="1"/>
    <row r="1048263" s="1" customFormat="1" customHeight="1"/>
    <row r="1048264" s="1" customFormat="1" customHeight="1"/>
    <row r="1048265" s="1" customFormat="1" customHeight="1"/>
    <row r="1048266" s="1" customFormat="1" customHeight="1"/>
    <row r="1048267" s="1" customFormat="1" customHeight="1"/>
    <row r="1048268" s="1" customFormat="1" customHeight="1"/>
    <row r="1048269" s="1" customFormat="1" customHeight="1"/>
    <row r="1048270" s="1" customFormat="1" customHeight="1"/>
    <row r="1048271" s="1" customFormat="1" customHeight="1"/>
    <row r="1048272" s="1" customFormat="1" customHeight="1"/>
    <row r="1048273" s="1" customFormat="1" customHeight="1"/>
    <row r="1048274" s="1" customFormat="1" customHeight="1"/>
    <row r="1048275" s="1" customFormat="1" customHeight="1"/>
    <row r="1048276" s="1" customFormat="1" customHeight="1"/>
    <row r="1048277" s="1" customFormat="1" customHeight="1"/>
    <row r="1048278" s="1" customFormat="1" customHeight="1"/>
    <row r="1048279" s="1" customFormat="1" customHeight="1"/>
    <row r="1048280" s="1" customFormat="1" customHeight="1"/>
    <row r="1048281" s="1" customFormat="1" customHeight="1"/>
    <row r="1048282" s="1" customFormat="1" customHeight="1"/>
    <row r="1048283" s="1" customFormat="1" customHeight="1"/>
    <row r="1048284" s="1" customFormat="1" customHeight="1"/>
    <row r="1048285" s="1" customFormat="1" customHeight="1"/>
    <row r="1048286" s="1" customFormat="1" customHeight="1"/>
    <row r="1048287" s="1" customFormat="1" customHeight="1"/>
    <row r="1048288" s="1" customFormat="1" customHeight="1"/>
    <row r="1048289" s="1" customFormat="1" customHeight="1"/>
    <row r="1048290" s="1" customFormat="1" customHeight="1"/>
    <row r="1048291" s="1" customFormat="1" customHeight="1"/>
    <row r="1048292" s="1" customFormat="1" customHeight="1"/>
    <row r="1048293" s="1" customFormat="1" customHeight="1"/>
    <row r="1048294" s="1" customFormat="1" customHeight="1"/>
    <row r="1048295" s="1" customFormat="1" customHeight="1"/>
    <row r="1048296" s="1" customFormat="1" customHeight="1"/>
    <row r="1048297" s="1" customFormat="1" customHeight="1"/>
    <row r="1048298" s="1" customFormat="1" customHeight="1"/>
    <row r="1048299" s="1" customFormat="1" customHeight="1"/>
    <row r="1048300" s="1" customFormat="1" customHeight="1"/>
    <row r="1048301" s="1" customFormat="1" customHeight="1"/>
    <row r="1048302" s="1" customFormat="1" customHeight="1"/>
    <row r="1048303" s="1" customFormat="1" customHeight="1"/>
    <row r="1048304" s="1" customFormat="1" customHeight="1"/>
    <row r="1048305" s="1" customFormat="1" customHeight="1"/>
    <row r="1048306" s="1" customFormat="1" customHeight="1"/>
    <row r="1048307" s="1" customFormat="1" customHeight="1"/>
    <row r="1048308" s="1" customFormat="1" customHeight="1"/>
    <row r="1048309" s="1" customFormat="1" customHeight="1"/>
    <row r="1048310" s="1" customFormat="1" customHeight="1"/>
    <row r="1048311" s="1" customFormat="1" customHeight="1"/>
    <row r="1048312" s="1" customFormat="1" customHeight="1"/>
    <row r="1048313" s="1" customFormat="1" customHeight="1"/>
    <row r="1048314" s="1" customFormat="1" customHeight="1"/>
    <row r="1048315" s="1" customFormat="1" customHeight="1"/>
    <row r="1048316" s="1" customFormat="1" customHeight="1"/>
    <row r="1048317" s="1" customFormat="1" customHeight="1"/>
    <row r="1048318" s="1" customFormat="1" customHeight="1"/>
    <row r="1048319" s="1" customFormat="1" customHeight="1"/>
    <row r="1048320" s="1" customFormat="1" customHeight="1"/>
    <row r="1048321" s="1" customFormat="1" customHeight="1"/>
    <row r="1048322" s="1" customFormat="1" customHeight="1"/>
    <row r="1048323" s="1" customFormat="1" customHeight="1"/>
    <row r="1048324" s="1" customFormat="1" customHeight="1"/>
    <row r="1048325" s="1" customFormat="1" customHeight="1"/>
    <row r="1048326" s="1" customFormat="1" customHeight="1"/>
    <row r="1048327" s="1" customFormat="1" customHeight="1"/>
    <row r="1048328" s="1" customFormat="1" customHeight="1"/>
    <row r="1048329" s="1" customFormat="1" customHeight="1"/>
    <row r="1048330" s="1" customFormat="1" customHeight="1"/>
    <row r="1048331" s="1" customFormat="1" customHeight="1"/>
    <row r="1048332" s="1" customFormat="1" customHeight="1"/>
    <row r="1048333" s="1" customFormat="1" customHeight="1"/>
    <row r="1048334" s="1" customFormat="1" customHeight="1"/>
    <row r="1048335" s="1" customFormat="1" customHeight="1"/>
    <row r="1048336" s="1" customFormat="1" customHeight="1"/>
    <row r="1048337" s="1" customFormat="1" customHeight="1"/>
    <row r="1048338" s="1" customFormat="1" customHeight="1"/>
    <row r="1048339" s="1" customFormat="1" customHeight="1"/>
  </sheetData>
  <mergeCells count="167">
    <mergeCell ref="A1:G1"/>
    <mergeCell ref="A4:A6"/>
    <mergeCell ref="A9:A10"/>
    <mergeCell ref="A11:A12"/>
    <mergeCell ref="A13:A14"/>
    <mergeCell ref="A15:A16"/>
    <mergeCell ref="A17:A18"/>
    <mergeCell ref="A19:A20"/>
    <mergeCell ref="A21:A22"/>
    <mergeCell ref="A24:A25"/>
    <mergeCell ref="A26:A27"/>
    <mergeCell ref="A29:A30"/>
    <mergeCell ref="A32:A33"/>
    <mergeCell ref="A36:A37"/>
    <mergeCell ref="A41:A42"/>
    <mergeCell ref="A43:A44"/>
    <mergeCell ref="A47:A48"/>
    <mergeCell ref="A49:A51"/>
    <mergeCell ref="A57:A58"/>
    <mergeCell ref="A60:A61"/>
    <mergeCell ref="A62:A63"/>
    <mergeCell ref="A64:A65"/>
    <mergeCell ref="A67:A68"/>
    <mergeCell ref="A70:A71"/>
    <mergeCell ref="A74:A76"/>
    <mergeCell ref="A77:A78"/>
    <mergeCell ref="A83:A84"/>
    <mergeCell ref="A85:A87"/>
    <mergeCell ref="A88:A90"/>
    <mergeCell ref="A91:A94"/>
    <mergeCell ref="A95:A98"/>
    <mergeCell ref="A103:A106"/>
    <mergeCell ref="A109:A111"/>
    <mergeCell ref="A113:A114"/>
    <mergeCell ref="A115:A116"/>
    <mergeCell ref="A118:A120"/>
    <mergeCell ref="A121:A122"/>
    <mergeCell ref="A124:A125"/>
    <mergeCell ref="A128:A129"/>
    <mergeCell ref="A134:A135"/>
    <mergeCell ref="A138:A139"/>
    <mergeCell ref="A141:A143"/>
    <mergeCell ref="A145:A147"/>
    <mergeCell ref="A148:A150"/>
    <mergeCell ref="A155:A156"/>
    <mergeCell ref="A157:A158"/>
    <mergeCell ref="A159:A160"/>
    <mergeCell ref="A161:A164"/>
    <mergeCell ref="A166:A168"/>
    <mergeCell ref="A172:A174"/>
    <mergeCell ref="A175:A176"/>
    <mergeCell ref="A177:A178"/>
    <mergeCell ref="A179:A181"/>
    <mergeCell ref="A184:A186"/>
    <mergeCell ref="A188:A189"/>
    <mergeCell ref="A192:A193"/>
    <mergeCell ref="A194:A196"/>
    <mergeCell ref="A197:A198"/>
    <mergeCell ref="A199:A202"/>
    <mergeCell ref="A204:A205"/>
    <mergeCell ref="A206:A208"/>
    <mergeCell ref="A210:A212"/>
    <mergeCell ref="A213:A214"/>
    <mergeCell ref="A215:A216"/>
    <mergeCell ref="A221:A222"/>
    <mergeCell ref="A224:A225"/>
    <mergeCell ref="A228:A230"/>
    <mergeCell ref="A231:A232"/>
    <mergeCell ref="A233:A234"/>
    <mergeCell ref="A235:A236"/>
    <mergeCell ref="A242:A243"/>
    <mergeCell ref="A244:A245"/>
    <mergeCell ref="A246:A247"/>
    <mergeCell ref="A248:A249"/>
    <mergeCell ref="A251:A253"/>
    <mergeCell ref="A254:A255"/>
    <mergeCell ref="A258:A260"/>
    <mergeCell ref="A261:A263"/>
    <mergeCell ref="A270:A271"/>
    <mergeCell ref="A274:A275"/>
    <mergeCell ref="A277:A278"/>
    <mergeCell ref="A279:A280"/>
    <mergeCell ref="A287:A288"/>
    <mergeCell ref="A289:A290"/>
    <mergeCell ref="B4:B6"/>
    <mergeCell ref="B9:B10"/>
    <mergeCell ref="B11:B12"/>
    <mergeCell ref="B13:B14"/>
    <mergeCell ref="B15:B16"/>
    <mergeCell ref="B17:B18"/>
    <mergeCell ref="B19:B20"/>
    <mergeCell ref="B21:B22"/>
    <mergeCell ref="B24:B25"/>
    <mergeCell ref="B26:B27"/>
    <mergeCell ref="B29:B30"/>
    <mergeCell ref="B32:B33"/>
    <mergeCell ref="B36:B37"/>
    <mergeCell ref="B41:B42"/>
    <mergeCell ref="B43:B44"/>
    <mergeCell ref="B47:B48"/>
    <mergeCell ref="B49:B51"/>
    <mergeCell ref="B57:B58"/>
    <mergeCell ref="B60:B61"/>
    <mergeCell ref="B62:B63"/>
    <mergeCell ref="B64:B65"/>
    <mergeCell ref="B67:B68"/>
    <mergeCell ref="B70:B71"/>
    <mergeCell ref="B74:B76"/>
    <mergeCell ref="B77:B78"/>
    <mergeCell ref="B83:B84"/>
    <mergeCell ref="B85:B87"/>
    <mergeCell ref="B88:B90"/>
    <mergeCell ref="B91:B94"/>
    <mergeCell ref="B95:B98"/>
    <mergeCell ref="B103:B106"/>
    <mergeCell ref="B109:B111"/>
    <mergeCell ref="B113:B114"/>
    <mergeCell ref="B115:B116"/>
    <mergeCell ref="B118:B120"/>
    <mergeCell ref="B121:B122"/>
    <mergeCell ref="B124:B125"/>
    <mergeCell ref="B128:B129"/>
    <mergeCell ref="B134:B135"/>
    <mergeCell ref="B138:B139"/>
    <mergeCell ref="B141:B143"/>
    <mergeCell ref="B145:B147"/>
    <mergeCell ref="B148:B150"/>
    <mergeCell ref="B155:B156"/>
    <mergeCell ref="B157:B158"/>
    <mergeCell ref="B159:B160"/>
    <mergeCell ref="B161:B164"/>
    <mergeCell ref="B166:B168"/>
    <mergeCell ref="B172:B174"/>
    <mergeCell ref="B175:B176"/>
    <mergeCell ref="B177:B178"/>
    <mergeCell ref="B179:B181"/>
    <mergeCell ref="B184:B186"/>
    <mergeCell ref="B188:B189"/>
    <mergeCell ref="B192:B193"/>
    <mergeCell ref="B194:B196"/>
    <mergeCell ref="B197:B198"/>
    <mergeCell ref="B199:B202"/>
    <mergeCell ref="B204:B205"/>
    <mergeCell ref="B206:B208"/>
    <mergeCell ref="B210:B212"/>
    <mergeCell ref="B213:B214"/>
    <mergeCell ref="B215:B216"/>
    <mergeCell ref="B221:B222"/>
    <mergeCell ref="B224:B225"/>
    <mergeCell ref="B228:B230"/>
    <mergeCell ref="B231:B232"/>
    <mergeCell ref="B233:B234"/>
    <mergeCell ref="B235:B236"/>
    <mergeCell ref="B242:B243"/>
    <mergeCell ref="B244:B245"/>
    <mergeCell ref="B246:B247"/>
    <mergeCell ref="B248:B249"/>
    <mergeCell ref="B251:B253"/>
    <mergeCell ref="B254:B255"/>
    <mergeCell ref="B258:B260"/>
    <mergeCell ref="B261:B263"/>
    <mergeCell ref="B270:B271"/>
    <mergeCell ref="B274:B275"/>
    <mergeCell ref="B277:B278"/>
    <mergeCell ref="B279:B280"/>
    <mergeCell ref="B287:B288"/>
    <mergeCell ref="B289:B290"/>
  </mergeCells>
  <conditionalFormatting sqref="C82">
    <cfRule type="duplicateValues" dxfId="1" priority="1"/>
  </conditionalFormatting>
  <conditionalFormatting sqref="C184:C189">
    <cfRule type="duplicateValues" dxfId="1" priority="3"/>
  </conditionalFormatting>
  <printOptions horizontalCentered="1"/>
  <pageMargins left="0.357638888888889" right="0.357638888888889" top="0.393055555555556" bottom="0.354166666666667" header="0.5" footer="0.196527777777778"/>
  <pageSetup paperSize="9" orientation="landscape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汇总表</vt:lpstr>
      <vt:lpstr>河坝镇</vt:lpstr>
      <vt:lpstr>北洲子镇</vt:lpstr>
      <vt:lpstr>金盆镇</vt:lpstr>
      <vt:lpstr>千山红镇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十6年</cp:lastModifiedBy>
  <dcterms:created xsi:type="dcterms:W3CDTF">2021-10-09T08:30:00Z</dcterms:created>
  <dcterms:modified xsi:type="dcterms:W3CDTF">2024-10-22T08:05:01Z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B23D7D1DB7BD46FCB0269725992CE18B_13</vt:lpwstr>
  </property>
  <property fmtid="{D5CDD505-2E9C-101B-9397-08002B2CF9AE}" pid="3" name="KSOProductBuildVer">
    <vt:lpwstr>2052-12.1.0.18240</vt:lpwstr>
  </property>
</Properties>
</file>