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北洲子镇!$A$1:$G$73</definedName>
    <definedName name="_xlnm.Print_Area" localSheetId="0">汇总表!$A$1:$F$13</definedName>
    <definedName name="_xlnm.Print_Area" localSheetId="4">千山红镇!$A$1:$F$90</definedName>
    <definedName name="_xlnm.Print_Area" localSheetId="5">南湾湖镇!$A$1:$H$9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<sst xmlns="http://schemas.openxmlformats.org/spreadsheetml/2006/main" count="1086" uniqueCount="409">
  <si>
    <t>大通湖区2024年10月份城镇低保发放汇总表</t>
  </si>
  <si>
    <t xml:space="preserve">                                                 2024/10/15 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</si>
  <si>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</si>
  <si>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</si>
  <si>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</si>
  <si>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</si>
  <si>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</si>
  <si>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</si>
  <si>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</si>
  <si>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</si>
  <si>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</si>
  <si>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</si>
  <si>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</si>
  <si>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</si>
  <si>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>主管领导：</t>
  </si>
  <si>
    <t>民政/残联分管领导：</t>
  </si>
  <si>
    <t>社保分管领导 ：</t>
  </si>
  <si>
    <t xml:space="preserve">       医保分管领导：</t>
  </si>
  <si>
    <t xml:space="preserve"> </t>
  </si>
  <si>
    <t>股 室 负 责 人：</t>
  </si>
  <si>
    <t xml:space="preserve">               制表：刘 阳</t>
  </si>
  <si>
    <t xml:space="preserve">                                                                          </t>
  </si>
  <si>
    <t>河坝镇2024年10月份城市低保发放花名册</t>
  </si>
  <si>
    <t>单位</t>
  </si>
  <si>
    <t>姓名</t>
  </si>
  <si>
    <t>与户主关系</t>
  </si>
  <si>
    <t>保障人口</t>
  </si>
  <si>
    <t>月保障金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</si>
  <si>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</si>
  <si>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</si>
  <si>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</si>
  <si>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</si>
  <si>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</si>
  <si>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</si>
  <si>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</si>
  <si>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</si>
  <si>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</si>
  <si>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</si>
  <si>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</si>
  <si>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</si>
  <si>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</si>
  <si>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</si>
  <si>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</si>
  <si>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</si>
  <si>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</si>
  <si>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</si>
  <si>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</si>
  <si>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</si>
  <si>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</si>
  <si>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</si>
  <si>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</si>
  <si>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</si>
  <si>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</si>
  <si>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</si>
  <si>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</si>
  <si>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</si>
  <si>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</si>
  <si>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</si>
  <si>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</si>
  <si>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吴磊</t>
  </si>
  <si>
    <t>儿子</t>
  </si>
  <si>
    <t>袁晓</t>
  </si>
  <si>
    <t>刘腊珍</t>
  </si>
  <si>
    <t>何楚成</t>
  </si>
  <si>
    <t>杜宏</t>
  </si>
  <si>
    <t>杜诗雨</t>
  </si>
  <si>
    <t>邓子妍</t>
  </si>
  <si>
    <t>陈华林</t>
  </si>
  <si>
    <t>张志军</t>
  </si>
  <si>
    <t>丈夫</t>
  </si>
  <si>
    <t>杨小满</t>
  </si>
  <si>
    <t>黄金武</t>
  </si>
  <si>
    <t>卓卫国</t>
  </si>
  <si>
    <t>张志明</t>
  </si>
  <si>
    <t>刘佳文</t>
  </si>
  <si>
    <t>童琳</t>
  </si>
  <si>
    <t>喻强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</si>
  <si>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</si>
  <si>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</si>
  <si>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</si>
  <si>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</si>
  <si>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</si>
  <si>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</si>
  <si>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</si>
  <si>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</si>
  <si>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</si>
  <si>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</si>
  <si>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</si>
  <si>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</si>
  <si>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</si>
  <si>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</si>
  <si>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</si>
  <si>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</si>
  <si>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</si>
  <si>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</si>
  <si>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</si>
  <si>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</si>
  <si>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</si>
  <si>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</si>
  <si>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</si>
  <si>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</si>
  <si>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</si>
  <si>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</si>
  <si>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</si>
  <si>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</si>
  <si>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</si>
  <si>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</si>
  <si>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</si>
  <si>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</si>
  <si>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</si>
  <si>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</si>
  <si>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</si>
  <si>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</si>
  <si>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</si>
  <si>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</si>
  <si>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</si>
  <si>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</si>
  <si>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</si>
  <si>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</si>
  <si>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</si>
  <si>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</si>
  <si>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</si>
  <si>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</si>
  <si>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</si>
  <si>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</si>
  <si>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</si>
  <si>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</si>
  <si>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</si>
  <si>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</si>
  <si>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</si>
  <si>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</si>
  <si>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</si>
  <si>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</si>
  <si>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</si>
  <si>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</si>
  <si>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</si>
  <si>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郭镜颐</t>
  </si>
  <si>
    <t>李辉</t>
  </si>
  <si>
    <t>北洲子镇2024年10月份城市低保花名册</t>
  </si>
  <si>
    <t>对象姓名</t>
  </si>
  <si>
    <t>户主关系</t>
  </si>
  <si>
    <t>10月保障金</t>
  </si>
  <si>
    <t>备注</t>
  </si>
  <si>
    <t>银辉社区</t>
  </si>
  <si>
    <t>金伟</t>
  </si>
  <si>
    <t>惠农卡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</si>
  <si>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</si>
  <si>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</si>
  <si>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</si>
  <si>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</si>
  <si>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</si>
  <si>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</si>
  <si>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</si>
  <si>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</si>
  <si>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</si>
  <si>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</si>
  <si>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</si>
  <si>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</si>
  <si>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</si>
  <si>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</si>
  <si>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刘谦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</si>
  <si>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</si>
  <si>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</si>
  <si>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</si>
  <si>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</si>
  <si>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</si>
  <si>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</si>
  <si>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</si>
  <si>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</si>
  <si>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</si>
  <si>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</si>
  <si>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</si>
  <si>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</si>
  <si>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</si>
  <si>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</si>
  <si>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</si>
  <si>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</si>
  <si>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</si>
  <si>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</si>
  <si>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</si>
  <si>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</si>
  <si>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</si>
  <si>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</si>
  <si>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</si>
  <si>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</si>
  <si>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</si>
  <si>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</si>
  <si>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</si>
  <si>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</si>
  <si>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</si>
  <si>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</si>
  <si>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</si>
  <si>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</si>
  <si>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</si>
  <si>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</si>
  <si>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</si>
  <si>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</si>
  <si>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</si>
  <si>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</si>
  <si>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</si>
  <si>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</si>
  <si>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</si>
  <si>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</si>
  <si>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</si>
  <si>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</si>
  <si>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</si>
  <si>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</si>
  <si>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</si>
  <si>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</si>
  <si>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</si>
  <si>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2月新增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</si>
  <si>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</si>
  <si>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</si>
  <si>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</si>
  <si>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</si>
  <si>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</si>
  <si>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</si>
  <si>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</si>
  <si>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</si>
  <si>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合   计</t>
  </si>
  <si>
    <t>金盆镇2024年10月份城市低保花名册</t>
  </si>
  <si>
    <t>序
号</t>
  </si>
  <si>
    <t>与户主的关系</t>
  </si>
  <si>
    <t>月保障金（元）</t>
  </si>
  <si>
    <t>金漉社区</t>
  </si>
  <si>
    <t>龙明</t>
  </si>
  <si>
    <t>刘艳红</t>
  </si>
  <si>
    <t>龙程浩</t>
  </si>
  <si>
    <t>刘学农</t>
  </si>
  <si>
    <t>大女儿</t>
  </si>
  <si>
    <t>刘妍</t>
  </si>
  <si>
    <t>小女儿</t>
  </si>
  <si>
    <t>刘一静</t>
  </si>
  <si>
    <t>刘一涵</t>
  </si>
  <si>
    <t>李维</t>
  </si>
  <si>
    <t>陈勇</t>
  </si>
  <si>
    <t>陈卫红</t>
  </si>
  <si>
    <t>向晓蓉</t>
  </si>
  <si>
    <t>陈梓洋</t>
  </si>
  <si>
    <t>殷休</t>
  </si>
  <si>
    <t>父亲</t>
  </si>
  <si>
    <t>殷端云</t>
  </si>
  <si>
    <t>汪玉兰</t>
  </si>
  <si>
    <t>视同户主</t>
  </si>
  <si>
    <t>刘思婷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</si>
  <si>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</si>
  <si>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</si>
  <si>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</si>
  <si>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</si>
  <si>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</si>
  <si>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</si>
  <si>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</si>
  <si>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</si>
  <si>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</si>
  <si>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</si>
  <si>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</si>
  <si>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</si>
  <si>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</si>
  <si>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</si>
  <si>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</si>
  <si>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</si>
  <si>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</si>
  <si>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</si>
  <si>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</si>
  <si>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</si>
  <si>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</si>
  <si>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</si>
  <si>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</si>
  <si>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</si>
  <si>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</si>
  <si>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</si>
  <si>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</si>
  <si>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</si>
  <si>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</si>
  <si>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</si>
  <si>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</si>
  <si>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</si>
  <si>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</si>
  <si>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</si>
  <si>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</si>
  <si>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</si>
  <si>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</si>
  <si>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</si>
  <si>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</si>
  <si>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</si>
  <si>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</si>
  <si>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</si>
  <si>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</si>
  <si>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</si>
  <si>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</si>
  <si>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</si>
  <si>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</si>
  <si>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</si>
  <si>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</si>
  <si>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</si>
  <si>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</si>
  <si>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</si>
  <si>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</si>
  <si>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</si>
  <si>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</si>
  <si>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</si>
  <si>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</si>
  <si>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</si>
  <si>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</si>
  <si>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</si>
  <si>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</si>
  <si>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</si>
  <si>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</si>
  <si>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2024年千山红镇10月份城市低保花名册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</si>
  <si>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</si>
  <si>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</si>
  <si>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</si>
  <si>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</si>
  <si>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</si>
  <si>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</si>
  <si>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</si>
  <si>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</si>
  <si>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</si>
  <si>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</si>
  <si>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</si>
  <si>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</si>
  <si>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</si>
  <si>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</si>
  <si>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</si>
  <si>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</si>
  <si>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</si>
  <si>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</si>
  <si>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</si>
  <si>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</si>
  <si>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</si>
  <si>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</si>
  <si>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</si>
  <si>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</si>
  <si>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</si>
  <si>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</si>
  <si>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</si>
  <si>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</si>
  <si>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</si>
  <si>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</si>
  <si>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</si>
  <si>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</si>
  <si>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</si>
  <si>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</si>
  <si>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</si>
  <si>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</si>
  <si>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</si>
  <si>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</si>
  <si>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</si>
  <si>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</si>
  <si>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</si>
  <si>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</si>
  <si>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</si>
  <si>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</si>
  <si>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</si>
  <si>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</si>
  <si>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</si>
  <si>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</si>
  <si>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</si>
  <si>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</si>
  <si>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</si>
  <si>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</si>
  <si>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</si>
  <si>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</si>
  <si>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</si>
  <si>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</si>
  <si>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</si>
  <si>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</si>
  <si>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</si>
  <si>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</si>
  <si>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</si>
  <si>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</si>
  <si>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</si>
  <si>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</si>
  <si>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</si>
  <si>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赵国华</t>
  </si>
  <si>
    <t>赵茂</t>
  </si>
  <si>
    <t>赵焰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</si>
  <si>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</si>
  <si>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</si>
  <si>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</si>
  <si>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</si>
  <si>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</si>
  <si>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</si>
  <si>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</si>
  <si>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</si>
  <si>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</si>
  <si>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</si>
  <si>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</si>
  <si>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</si>
  <si>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</si>
  <si>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</si>
  <si>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</si>
  <si>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</si>
  <si>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</si>
  <si>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</si>
  <si>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</si>
  <si>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</si>
  <si>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</si>
  <si>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</si>
  <si>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</si>
  <si>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南湾湖2024年10月份城镇低保花名册</t>
  </si>
  <si>
    <t>家庭住址</t>
  </si>
  <si>
    <t>户主姓名</t>
  </si>
  <si>
    <t>合计金额（元）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</si>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</sst>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9"/>
      <color rgb="FF00B05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12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1" fillId="5" borderId="12" applyNumberFormat="0" applyAlignment="0" applyProtection="0">
      <alignment vertical="center"/>
    </xf>
    <xf numFmtId="0" fontId="52" fillId="6" borderId="14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0" borderId="0">
      <alignment vertical="center"/>
    </xf>
    <xf numFmtId="0" fontId="61" fillId="0" borderId="0"/>
    <xf numFmtId="0" fontId="7" fillId="0" borderId="0" applyProtection="0">
      <alignment vertical="center"/>
    </xf>
    <xf numFmtId="0" fontId="62" fillId="0" borderId="0">
      <alignment vertical="center"/>
    </xf>
    <xf numFmtId="0" fontId="60" fillId="0" borderId="0"/>
    <xf numFmtId="0" fontId="7" fillId="0" borderId="0" applyProtection="0">
      <alignment vertical="center"/>
    </xf>
    <xf numFmtId="0" fontId="60" fillId="0" borderId="0" applyNumberFormat="0" applyFont="0" applyFill="0" applyBorder="0" applyAlignment="0" applyProtection="0"/>
    <xf numFmtId="0" fontId="8" fillId="0" borderId="0">
      <alignment vertical="center"/>
    </xf>
    <xf numFmtId="0" fontId="63" fillId="0" borderId="0"/>
  </cellStyleXfs>
  <cellXfs count="142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176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vertical="center"/>
    </xf>
    <xf numFmtId="0" fontId="34" fillId="0" borderId="2" xfId="0" applyFont="1" applyFill="1" applyBorder="1" applyAlignment="1" applyProtection="1">
      <alignment horizontal="center" vertical="center"/>
    </xf>
    <xf numFmtId="176" fontId="35" fillId="0" borderId="2" xfId="0" applyNumberFormat="1" applyFont="1" applyFill="1" applyBorder="1" applyAlignment="1" applyProtection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1" fontId="37" fillId="0" borderId="0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 applyProtection="1">
      <alignment horizontal="center" vertical="center" wrapText="1"/>
    </xf>
    <xf numFmtId="0" fontId="39" fillId="2" borderId="2" xfId="49" applyNumberFormat="1" applyFont="1" applyFill="1" applyBorder="1" applyAlignment="1">
      <alignment horizontal="center" vertical="center" wrapText="1"/>
    </xf>
    <xf numFmtId="177" fontId="38" fillId="2" borderId="2" xfId="0" applyNumberFormat="1" applyFont="1" applyFill="1" applyBorder="1" applyAlignment="1" applyProtection="1">
      <alignment horizontal="center" vertical="center" wrapText="1"/>
    </xf>
    <xf numFmtId="0" fontId="39" fillId="2" borderId="2" xfId="0" applyFont="1" applyFill="1" applyBorder="1" applyAlignment="1" applyProtection="1">
      <alignment horizontal="center" vertical="center" wrapText="1"/>
    </xf>
    <xf numFmtId="176" fontId="40" fillId="2" borderId="2" xfId="0" applyNumberFormat="1" applyFont="1" applyFill="1" applyBorder="1" applyAlignment="1" applyProtection="1">
      <alignment horizontal="center" vertical="center"/>
    </xf>
    <xf numFmtId="177" fontId="39" fillId="2" borderId="2" xfId="0" applyNumberFormat="1" applyFont="1" applyFill="1" applyBorder="1" applyAlignment="1" applyProtection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 applyProtection="1">
      <alignment horizontal="center" vertical="center" wrapText="1"/>
    </xf>
    <xf numFmtId="0" fontId="39" fillId="2" borderId="2" xfId="0" applyNumberFormat="1" applyFont="1" applyFill="1" applyBorder="1" applyAlignment="1" applyProtection="1">
      <alignment horizontal="center" vertical="center" wrapText="1"/>
    </xf>
    <xf numFmtId="0" fontId="39" fillId="2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8" fillId="0" borderId="0" xfId="0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177" fontId="39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right"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/>
    </xf>
    <xf numFmtId="0" fontId="24" fillId="0" borderId="0" xfId="0" applyFont="1" applyBorder="1">
      <alignment vertical="center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E4" sqref="E4:E8"/>
    </sheetView>
  </sheetViews>
  <sheetFormatPr defaultColWidth="17.5" defaultRowHeight="26" customHeight="1" outlineLevelCol="6"/>
  <cols>
    <col min="1" max="1" width="7.875" style="118" customWidth="1"/>
    <col min="2" max="2" width="22.875" style="118" customWidth="1"/>
    <col min="3" max="3" width="22.875" style="119" customWidth="1"/>
    <col min="4" max="4" width="19.125" style="119" customWidth="1"/>
    <col min="5" max="5" width="27.25" style="119" customWidth="1"/>
    <col min="6" max="6" width="24.5" style="119" customWidth="1"/>
    <col min="7" max="16369" width="17.5" style="118" customWidth="1"/>
    <col min="16370" max="16384" width="17.5" style="118"/>
  </cols>
  <sheetData>
    <row r="1" s="118" customFormat="1" customHeight="1" spans="1:6">
      <c r="A1" s="120" t="s">
        <v>0</v>
      </c>
      <c r="B1" s="120"/>
      <c r="C1" s="120"/>
      <c r="D1" s="120"/>
      <c r="E1" s="120"/>
      <c r="F1" s="120"/>
    </row>
    <row r="2" s="118" customFormat="1" ht="36" customHeight="1" spans="1:6">
      <c r="A2" s="121" t="s">
        <v>1</v>
      </c>
      <c r="B2" s="121"/>
      <c r="C2" s="121"/>
      <c r="D2" s="121"/>
      <c r="E2" s="121"/>
      <c r="F2" s="121"/>
    </row>
    <row r="3" s="118" customFormat="1" ht="44" customHeight="1" spans="1:6">
      <c r="A3" s="122" t="s">
        <v>2</v>
      </c>
      <c r="B3" s="122" t="s">
        <v>3</v>
      </c>
      <c r="C3" s="122" t="s">
        <v>4</v>
      </c>
      <c r="D3" s="122" t="s">
        <v>5</v>
      </c>
      <c r="E3" s="123" t="s">
        <v>6</v>
      </c>
      <c r="F3" s="124" t="s">
        <v>7</v>
      </c>
    </row>
    <row r="4" s="118" customFormat="1" ht="30" customHeight="1" spans="1:6">
      <c r="A4" s="122">
        <v>1</v>
      </c>
      <c r="B4" s="122" t="s">
        <v>8</v>
      </c>
      <c r="C4" s="125">
        <v>77</v>
      </c>
      <c r="D4" s="126">
        <v>95</v>
      </c>
      <c r="E4" s="126">
        <v>42338</v>
      </c>
      <c r="F4" s="127">
        <f t="shared" ref="F4:F9" si="0">E4/D4</f>
        <v>445.663157894737</v>
      </c>
    </row>
    <row r="5" s="118" customFormat="1" ht="30" customHeight="1" spans="1:6">
      <c r="A5" s="122">
        <v>2</v>
      </c>
      <c r="B5" s="122" t="s">
        <v>9</v>
      </c>
      <c r="C5" s="125">
        <v>58</v>
      </c>
      <c r="D5" s="128">
        <v>70</v>
      </c>
      <c r="E5" s="128">
        <v>30428</v>
      </c>
      <c r="F5" s="127">
        <f t="shared" si="0"/>
        <v>434.685714285714</v>
      </c>
    </row>
    <row r="6" s="118" customFormat="1" ht="30" customHeight="1" spans="1:6">
      <c r="A6" s="122">
        <v>3</v>
      </c>
      <c r="B6" s="129" t="s">
        <v>10</v>
      </c>
      <c r="C6" s="130">
        <v>61</v>
      </c>
      <c r="D6" s="130">
        <v>79</v>
      </c>
      <c r="E6" s="130">
        <v>34567</v>
      </c>
      <c r="F6" s="127">
        <f t="shared" si="0"/>
        <v>437.556962025316</v>
      </c>
    </row>
    <row r="7" s="118" customFormat="1" ht="30" customHeight="1" spans="1:6">
      <c r="A7" s="129">
        <v>4</v>
      </c>
      <c r="B7" s="129" t="s">
        <v>11</v>
      </c>
      <c r="C7" s="130">
        <v>68</v>
      </c>
      <c r="D7" s="130">
        <v>87</v>
      </c>
      <c r="E7" s="130">
        <v>37056</v>
      </c>
      <c r="F7" s="127">
        <f t="shared" si="0"/>
        <v>425.931034482759</v>
      </c>
    </row>
    <row r="8" s="118" customFormat="1" ht="30" customHeight="1" spans="1:6">
      <c r="A8" s="122">
        <v>5</v>
      </c>
      <c r="B8" s="122" t="s">
        <v>12</v>
      </c>
      <c r="C8" s="125">
        <v>5</v>
      </c>
      <c r="D8" s="131">
        <v>6</v>
      </c>
      <c r="E8" s="131">
        <v>2685</v>
      </c>
      <c r="F8" s="127">
        <f t="shared" si="0"/>
        <v>447.5</v>
      </c>
    </row>
    <row r="9" s="118" customFormat="1" ht="30" customHeight="1" spans="1:6">
      <c r="A9" s="122"/>
      <c r="B9" s="122" t="s">
        <v>13</v>
      </c>
      <c r="C9" s="132">
        <f>SUM(C4:C8)</f>
        <v>269</v>
      </c>
      <c r="D9" s="132">
        <f>SUM(D4:D8)</f>
        <v>337</v>
      </c>
      <c r="E9" s="132">
        <f>SUM(E4:E8)</f>
        <v>147074</v>
      </c>
      <c r="F9" s="127">
        <f t="shared" si="0"/>
        <v>436.421364985163</v>
      </c>
    </row>
    <row r="10" s="118" customFormat="1" customHeight="1" spans="1:6">
      <c r="A10" s="133"/>
      <c r="B10" s="133"/>
      <c r="C10" s="134"/>
      <c r="D10" s="134"/>
      <c r="E10" s="134"/>
      <c r="F10" s="135"/>
    </row>
    <row r="11" s="118" customFormat="1" ht="39" customHeight="1" spans="1:7">
      <c r="A11" s="136" t="s">
        <v>14</v>
      </c>
      <c r="B11" s="136"/>
      <c r="C11" s="136" t="s">
        <v>15</v>
      </c>
      <c r="D11" s="137"/>
      <c r="E11" s="136" t="s">
        <v>16</v>
      </c>
      <c r="F11" s="136" t="s">
        <v>17</v>
      </c>
      <c r="G11" s="118" t="s">
        <v>18</v>
      </c>
    </row>
    <row r="12" s="118" customFormat="1" ht="35" customHeight="1" spans="1:6">
      <c r="A12" s="138"/>
      <c r="B12" s="138"/>
      <c r="C12" s="138"/>
      <c r="D12" s="139"/>
      <c r="E12" s="140" t="s">
        <v>19</v>
      </c>
      <c r="F12" s="138" t="s">
        <v>20</v>
      </c>
    </row>
    <row r="13" ht="39" customHeight="1" spans="1:6">
      <c r="A13" s="141" t="s">
        <v>21</v>
      </c>
      <c r="B13" s="141"/>
      <c r="C13" s="141"/>
      <c r="D13" s="141"/>
      <c r="E13" s="141"/>
      <c r="F13" s="141"/>
    </row>
  </sheetData>
  <mergeCells count="4">
    <mergeCell ref="A1:F1"/>
    <mergeCell ref="A2:F2"/>
    <mergeCell ref="A11:B11"/>
    <mergeCell ref="A13:F13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K16" sqref="K16"/>
    </sheetView>
  </sheetViews>
  <sheetFormatPr defaultColWidth="8.1" defaultRowHeight="18" customHeight="1" outlineLevelCol="5"/>
  <cols>
    <col min="1" max="1" width="13.125" style="101" customWidth="1"/>
    <col min="2" max="3" width="13.125" style="102" customWidth="1"/>
    <col min="4" max="5" width="13.125" style="103" customWidth="1"/>
    <col min="6" max="6" width="13.125" style="102" customWidth="1"/>
    <col min="7" max="16384" width="8.1" style="104"/>
  </cols>
  <sheetData>
    <row r="1" s="98" customFormat="1" ht="34" customHeight="1" spans="1:6">
      <c r="A1" s="105" t="s">
        <v>22</v>
      </c>
      <c r="B1" s="105"/>
      <c r="C1" s="105"/>
      <c r="D1" s="105"/>
      <c r="E1" s="105"/>
      <c r="F1" s="105"/>
    </row>
    <row r="2" s="99" customFormat="1" ht="21" customHeight="1" spans="1:6">
      <c r="A2" s="40" t="s">
        <v>2</v>
      </c>
      <c r="B2" s="40" t="s">
        <v>23</v>
      </c>
      <c r="C2" s="40" t="s">
        <v>24</v>
      </c>
      <c r="D2" s="40" t="s">
        <v>25</v>
      </c>
      <c r="E2" s="42" t="s">
        <v>26</v>
      </c>
      <c r="F2" s="41" t="s">
        <v>27</v>
      </c>
    </row>
    <row r="3" s="99" customFormat="1" ht="16" customHeight="1" spans="1:6">
      <c r="A3" s="106">
        <v>1</v>
      </c>
      <c r="B3" s="41" t="s">
        <v>28</v>
      </c>
      <c r="C3" s="41" t="s">
        <v>29</v>
      </c>
      <c r="D3" s="5" t="s">
        <v>30</v>
      </c>
      <c r="E3" s="106">
        <v>1</v>
      </c>
      <c r="F3" s="73">
        <v>521</v>
      </c>
    </row>
    <row r="4" s="98" customFormat="1" ht="16" customHeight="1" spans="1:6">
      <c r="A4" s="106">
        <v>2</v>
      </c>
      <c r="B4" s="41" t="s">
        <v>28</v>
      </c>
      <c r="C4" s="41" t="s">
        <v>31</v>
      </c>
      <c r="D4" s="5" t="s">
        <v>30</v>
      </c>
      <c r="E4" s="106">
        <v>1</v>
      </c>
      <c r="F4" s="73">
        <v>503</v>
      </c>
    </row>
    <row r="5" s="98" customFormat="1" ht="16" customHeight="1" spans="1:6">
      <c r="A5" s="106">
        <v>3</v>
      </c>
      <c r="B5" s="41" t="s">
        <v>28</v>
      </c>
      <c r="C5" s="41" t="s">
        <v>32</v>
      </c>
      <c r="D5" s="5" t="s">
        <v>30</v>
      </c>
      <c r="E5" s="106">
        <v>1</v>
      </c>
      <c r="F5" s="73">
        <v>513</v>
      </c>
    </row>
    <row r="6" s="98" customFormat="1" ht="16" customHeight="1" spans="1:6">
      <c r="A6" s="106">
        <v>4</v>
      </c>
      <c r="B6" s="41" t="s">
        <v>28</v>
      </c>
      <c r="C6" s="41" t="s">
        <v>33</v>
      </c>
      <c r="D6" s="5" t="s">
        <v>30</v>
      </c>
      <c r="E6" s="106">
        <v>1</v>
      </c>
      <c r="F6" s="73">
        <v>503</v>
      </c>
    </row>
    <row r="7" s="98" customFormat="1" ht="16" customHeight="1" spans="1:6">
      <c r="A7" s="106">
        <v>5</v>
      </c>
      <c r="B7" s="41" t="s">
        <v>28</v>
      </c>
      <c r="C7" s="41" t="s">
        <v>34</v>
      </c>
      <c r="D7" s="5" t="s">
        <v>30</v>
      </c>
      <c r="E7" s="106">
        <v>1</v>
      </c>
      <c r="F7" s="73">
        <v>459</v>
      </c>
    </row>
    <row r="8" s="98" customFormat="1" ht="16" customHeight="1" spans="1:6">
      <c r="A8" s="106">
        <v>6</v>
      </c>
      <c r="B8" s="41" t="s">
        <v>28</v>
      </c>
      <c r="C8" s="41" t="s">
        <v>35</v>
      </c>
      <c r="D8" s="5" t="s">
        <v>30</v>
      </c>
      <c r="E8" s="106">
        <v>2</v>
      </c>
      <c r="F8" s="73">
        <v>926</v>
      </c>
    </row>
    <row r="9" s="98" customFormat="1" ht="16" customHeight="1" spans="1:6">
      <c r="A9" s="106"/>
      <c r="B9" s="41" t="s">
        <v>28</v>
      </c>
      <c r="C9" s="41" t="s">
        <v>36</v>
      </c>
      <c r="D9" s="5" t="s">
        <v>37</v>
      </c>
      <c r="E9" s="106"/>
      <c r="F9" s="73"/>
    </row>
    <row r="10" s="98" customFormat="1" ht="16" customHeight="1" spans="1:6">
      <c r="A10" s="5">
        <v>7</v>
      </c>
      <c r="B10" s="41" t="s">
        <v>28</v>
      </c>
      <c r="C10" s="41" t="s">
        <v>38</v>
      </c>
      <c r="D10" s="40" t="s">
        <v>30</v>
      </c>
      <c r="E10" s="106">
        <v>3</v>
      </c>
      <c r="F10" s="73">
        <v>1404</v>
      </c>
    </row>
    <row r="11" s="98" customFormat="1" ht="16" customHeight="1" spans="1:6">
      <c r="A11" s="5"/>
      <c r="B11" s="41" t="s">
        <v>28</v>
      </c>
      <c r="C11" s="41" t="s">
        <v>39</v>
      </c>
      <c r="D11" s="40" t="s">
        <v>40</v>
      </c>
      <c r="E11" s="106"/>
      <c r="F11" s="73"/>
    </row>
    <row r="12" s="98" customFormat="1" ht="16" customHeight="1" spans="1:6">
      <c r="A12" s="5"/>
      <c r="B12" s="41" t="s">
        <v>28</v>
      </c>
      <c r="C12" s="41" t="s">
        <v>41</v>
      </c>
      <c r="D12" s="40" t="s">
        <v>42</v>
      </c>
      <c r="E12" s="106"/>
      <c r="F12" s="73"/>
    </row>
    <row r="13" s="98" customFormat="1" ht="16" customHeight="1" spans="1:6">
      <c r="A13" s="106">
        <v>8</v>
      </c>
      <c r="B13" s="45" t="s">
        <v>43</v>
      </c>
      <c r="C13" s="45" t="s">
        <v>44</v>
      </c>
      <c r="D13" s="5" t="s">
        <v>30</v>
      </c>
      <c r="E13" s="106">
        <v>1</v>
      </c>
      <c r="F13" s="73">
        <v>449</v>
      </c>
    </row>
    <row r="14" s="98" customFormat="1" ht="16" customHeight="1" spans="1:6">
      <c r="A14" s="106">
        <v>9</v>
      </c>
      <c r="B14" s="45" t="s">
        <v>43</v>
      </c>
      <c r="C14" s="45" t="s">
        <v>45</v>
      </c>
      <c r="D14" s="45" t="s">
        <v>46</v>
      </c>
      <c r="E14" s="106">
        <v>1</v>
      </c>
      <c r="F14" s="73">
        <v>449</v>
      </c>
    </row>
    <row r="15" s="98" customFormat="1" ht="16" customHeight="1" spans="1:6">
      <c r="A15" s="106">
        <v>10</v>
      </c>
      <c r="B15" s="45" t="s">
        <v>43</v>
      </c>
      <c r="C15" s="41" t="s">
        <v>47</v>
      </c>
      <c r="D15" s="5" t="s">
        <v>30</v>
      </c>
      <c r="E15" s="106">
        <v>1</v>
      </c>
      <c r="F15" s="73">
        <v>447</v>
      </c>
    </row>
    <row r="16" s="98" customFormat="1" ht="16" customHeight="1" spans="1:6">
      <c r="A16" s="106">
        <v>11</v>
      </c>
      <c r="B16" s="45" t="s">
        <v>43</v>
      </c>
      <c r="C16" s="41" t="s">
        <v>48</v>
      </c>
      <c r="D16" s="5" t="s">
        <v>30</v>
      </c>
      <c r="E16" s="106">
        <v>1</v>
      </c>
      <c r="F16" s="73">
        <v>456</v>
      </c>
    </row>
    <row r="17" s="98" customFormat="1" ht="16" customHeight="1" spans="1:6">
      <c r="A17" s="106">
        <v>12</v>
      </c>
      <c r="B17" s="45" t="s">
        <v>43</v>
      </c>
      <c r="C17" s="41" t="s">
        <v>49</v>
      </c>
      <c r="D17" s="45" t="s">
        <v>30</v>
      </c>
      <c r="E17" s="106">
        <v>1</v>
      </c>
      <c r="F17" s="73">
        <v>452</v>
      </c>
    </row>
    <row r="18" s="98" customFormat="1" ht="16" customHeight="1" spans="1:6">
      <c r="A18" s="106">
        <v>13</v>
      </c>
      <c r="B18" s="45" t="s">
        <v>43</v>
      </c>
      <c r="C18" s="41" t="s">
        <v>50</v>
      </c>
      <c r="D18" s="5" t="s">
        <v>30</v>
      </c>
      <c r="E18" s="106">
        <v>1</v>
      </c>
      <c r="F18" s="73">
        <v>447</v>
      </c>
    </row>
    <row r="19" s="98" customFormat="1" ht="16" customHeight="1" spans="1:6">
      <c r="A19" s="106">
        <v>14</v>
      </c>
      <c r="B19" s="45" t="s">
        <v>43</v>
      </c>
      <c r="C19" s="41" t="s">
        <v>51</v>
      </c>
      <c r="D19" s="5" t="s">
        <v>30</v>
      </c>
      <c r="E19" s="106">
        <v>1</v>
      </c>
      <c r="F19" s="73">
        <v>451</v>
      </c>
    </row>
    <row r="20" s="98" customFormat="1" ht="16" customHeight="1" spans="1:6">
      <c r="A20" s="106">
        <v>15</v>
      </c>
      <c r="B20" s="45" t="s">
        <v>43</v>
      </c>
      <c r="C20" s="45" t="s">
        <v>52</v>
      </c>
      <c r="D20" s="5" t="s">
        <v>30</v>
      </c>
      <c r="E20" s="106">
        <v>1</v>
      </c>
      <c r="F20" s="73">
        <v>452</v>
      </c>
    </row>
    <row r="21" s="98" customFormat="1" ht="16" customHeight="1" spans="1:6">
      <c r="A21" s="106">
        <v>16</v>
      </c>
      <c r="B21" s="45" t="s">
        <v>43</v>
      </c>
      <c r="C21" s="41" t="s">
        <v>53</v>
      </c>
      <c r="D21" s="45" t="s">
        <v>30</v>
      </c>
      <c r="E21" s="106">
        <v>1</v>
      </c>
      <c r="F21" s="73">
        <v>305</v>
      </c>
    </row>
    <row r="22" s="98" customFormat="1" ht="16" customHeight="1" spans="1:6">
      <c r="A22" s="106">
        <v>17</v>
      </c>
      <c r="B22" s="45" t="s">
        <v>43</v>
      </c>
      <c r="C22" s="41" t="s">
        <v>54</v>
      </c>
      <c r="D22" s="5" t="s">
        <v>30</v>
      </c>
      <c r="E22" s="106">
        <v>1</v>
      </c>
      <c r="F22" s="73">
        <v>301</v>
      </c>
    </row>
    <row r="23" s="98" customFormat="1" ht="16" customHeight="1" spans="1:6">
      <c r="A23" s="106">
        <v>18</v>
      </c>
      <c r="B23" s="45" t="s">
        <v>43</v>
      </c>
      <c r="C23" s="41" t="s">
        <v>55</v>
      </c>
      <c r="D23" s="5" t="s">
        <v>30</v>
      </c>
      <c r="E23" s="106">
        <v>1</v>
      </c>
      <c r="F23" s="73">
        <v>445</v>
      </c>
    </row>
    <row r="24" s="98" customFormat="1" ht="16" customHeight="1" spans="1:6">
      <c r="A24" s="106">
        <v>19</v>
      </c>
      <c r="B24" s="45" t="s">
        <v>56</v>
      </c>
      <c r="C24" s="107" t="s">
        <v>57</v>
      </c>
      <c r="D24" s="5" t="s">
        <v>30</v>
      </c>
      <c r="E24" s="106">
        <v>1</v>
      </c>
      <c r="F24" s="73">
        <v>452</v>
      </c>
    </row>
    <row r="25" s="98" customFormat="1" ht="16" customHeight="1" spans="1:6">
      <c r="A25" s="106">
        <v>20</v>
      </c>
      <c r="B25" s="45" t="s">
        <v>56</v>
      </c>
      <c r="C25" s="107" t="s">
        <v>58</v>
      </c>
      <c r="D25" s="5" t="s">
        <v>30</v>
      </c>
      <c r="E25" s="106">
        <v>2</v>
      </c>
      <c r="F25" s="73">
        <v>896</v>
      </c>
    </row>
    <row r="26" s="98" customFormat="1" ht="16" customHeight="1" spans="1:6">
      <c r="A26" s="108"/>
      <c r="B26" s="45" t="s">
        <v>56</v>
      </c>
      <c r="C26" s="45" t="s">
        <v>59</v>
      </c>
      <c r="D26" s="5" t="s">
        <v>60</v>
      </c>
      <c r="E26" s="106"/>
      <c r="F26" s="73"/>
    </row>
    <row r="27" s="98" customFormat="1" ht="16" customHeight="1" spans="1:6">
      <c r="A27" s="106">
        <v>21</v>
      </c>
      <c r="B27" s="45" t="s">
        <v>56</v>
      </c>
      <c r="C27" s="107" t="s">
        <v>61</v>
      </c>
      <c r="D27" s="5" t="s">
        <v>30</v>
      </c>
      <c r="E27" s="106">
        <v>1</v>
      </c>
      <c r="F27" s="73">
        <v>452</v>
      </c>
    </row>
    <row r="28" s="98" customFormat="1" ht="16" customHeight="1" spans="1:6">
      <c r="A28" s="106">
        <v>22</v>
      </c>
      <c r="B28" s="45" t="s">
        <v>56</v>
      </c>
      <c r="C28" s="107" t="s">
        <v>62</v>
      </c>
      <c r="D28" s="5" t="s">
        <v>30</v>
      </c>
      <c r="E28" s="106">
        <v>1</v>
      </c>
      <c r="F28" s="73">
        <v>456</v>
      </c>
    </row>
    <row r="29" s="98" customFormat="1" ht="16" customHeight="1" spans="1:6">
      <c r="A29" s="106">
        <v>23</v>
      </c>
      <c r="B29" s="45" t="s">
        <v>56</v>
      </c>
      <c r="C29" s="41" t="s">
        <v>63</v>
      </c>
      <c r="D29" s="5" t="s">
        <v>30</v>
      </c>
      <c r="E29" s="106">
        <v>1</v>
      </c>
      <c r="F29" s="73">
        <v>452</v>
      </c>
    </row>
    <row r="30" s="98" customFormat="1" ht="16" customHeight="1" spans="1:6">
      <c r="A30" s="106">
        <v>24</v>
      </c>
      <c r="B30" s="45" t="s">
        <v>56</v>
      </c>
      <c r="C30" s="41" t="s">
        <v>64</v>
      </c>
      <c r="D30" s="5" t="s">
        <v>30</v>
      </c>
      <c r="E30" s="106">
        <v>2</v>
      </c>
      <c r="F30" s="73">
        <v>890</v>
      </c>
    </row>
    <row r="31" s="98" customFormat="1" ht="16" customHeight="1" spans="1:6">
      <c r="A31" s="73"/>
      <c r="B31" s="45" t="s">
        <v>56</v>
      </c>
      <c r="C31" s="41" t="s">
        <v>65</v>
      </c>
      <c r="D31" s="5" t="s">
        <v>37</v>
      </c>
      <c r="E31" s="106"/>
      <c r="F31" s="73"/>
    </row>
    <row r="32" s="98" customFormat="1" ht="16" customHeight="1" spans="1:6">
      <c r="A32" s="73">
        <v>25</v>
      </c>
      <c r="B32" s="45" t="s">
        <v>56</v>
      </c>
      <c r="C32" s="41" t="s">
        <v>66</v>
      </c>
      <c r="D32" s="5" t="s">
        <v>30</v>
      </c>
      <c r="E32" s="106">
        <v>1</v>
      </c>
      <c r="F32" s="73">
        <v>452</v>
      </c>
    </row>
    <row r="33" s="98" customFormat="1" ht="16" customHeight="1" spans="1:6">
      <c r="A33" s="73">
        <v>26</v>
      </c>
      <c r="B33" s="45" t="s">
        <v>56</v>
      </c>
      <c r="C33" s="41" t="s">
        <v>67</v>
      </c>
      <c r="D33" s="5" t="s">
        <v>30</v>
      </c>
      <c r="E33" s="106">
        <v>2</v>
      </c>
      <c r="F33" s="73">
        <v>896</v>
      </c>
    </row>
    <row r="34" s="98" customFormat="1" ht="16" customHeight="1" spans="1:6">
      <c r="A34" s="73"/>
      <c r="B34" s="45" t="s">
        <v>56</v>
      </c>
      <c r="C34" s="41" t="s">
        <v>68</v>
      </c>
      <c r="D34" s="5" t="s">
        <v>69</v>
      </c>
      <c r="E34" s="106"/>
      <c r="F34" s="73"/>
    </row>
    <row r="35" s="98" customFormat="1" ht="16" customHeight="1" spans="1:6">
      <c r="A35" s="73">
        <v>27</v>
      </c>
      <c r="B35" s="45" t="s">
        <v>56</v>
      </c>
      <c r="C35" s="5" t="s">
        <v>70</v>
      </c>
      <c r="D35" s="5" t="s">
        <v>30</v>
      </c>
      <c r="E35" s="106">
        <v>1</v>
      </c>
      <c r="F35" s="73">
        <v>458</v>
      </c>
    </row>
    <row r="36" s="98" customFormat="1" ht="16" customHeight="1" spans="1:6">
      <c r="A36" s="73">
        <v>28</v>
      </c>
      <c r="B36" s="45" t="s">
        <v>56</v>
      </c>
      <c r="C36" s="5" t="s">
        <v>71</v>
      </c>
      <c r="D36" s="5" t="s">
        <v>30</v>
      </c>
      <c r="E36" s="106">
        <v>1</v>
      </c>
      <c r="F36" s="73">
        <v>448</v>
      </c>
    </row>
    <row r="37" s="98" customFormat="1" ht="16" customHeight="1" spans="1:6">
      <c r="A37" s="73">
        <v>29</v>
      </c>
      <c r="B37" s="45" t="s">
        <v>56</v>
      </c>
      <c r="C37" s="41" t="s">
        <v>72</v>
      </c>
      <c r="D37" s="5" t="s">
        <v>30</v>
      </c>
      <c r="E37" s="106">
        <v>1</v>
      </c>
      <c r="F37" s="73">
        <v>446</v>
      </c>
    </row>
    <row r="38" s="98" customFormat="1" ht="16" customHeight="1" spans="1:6">
      <c r="A38" s="73">
        <v>30</v>
      </c>
      <c r="B38" s="45" t="s">
        <v>56</v>
      </c>
      <c r="C38" s="41" t="s">
        <v>73</v>
      </c>
      <c r="D38" s="5" t="s">
        <v>30</v>
      </c>
      <c r="E38" s="106">
        <v>1</v>
      </c>
      <c r="F38" s="73">
        <v>456</v>
      </c>
    </row>
    <row r="39" s="98" customFormat="1" ht="16" customHeight="1" spans="1:6">
      <c r="A39" s="73">
        <v>31</v>
      </c>
      <c r="B39" s="45" t="s">
        <v>56</v>
      </c>
      <c r="C39" s="41" t="s">
        <v>74</v>
      </c>
      <c r="D39" s="5" t="s">
        <v>30</v>
      </c>
      <c r="E39" s="106">
        <v>1</v>
      </c>
      <c r="F39" s="73">
        <v>448</v>
      </c>
    </row>
    <row r="40" s="98" customFormat="1" ht="16" customHeight="1" spans="1:6">
      <c r="A40" s="73">
        <v>32</v>
      </c>
      <c r="B40" s="45" t="s">
        <v>56</v>
      </c>
      <c r="C40" s="41" t="s">
        <v>75</v>
      </c>
      <c r="D40" s="5" t="s">
        <v>30</v>
      </c>
      <c r="E40" s="106">
        <v>1</v>
      </c>
      <c r="F40" s="73">
        <v>456</v>
      </c>
    </row>
    <row r="41" s="98" customFormat="1" ht="16" customHeight="1" spans="1:6">
      <c r="A41" s="73">
        <v>33</v>
      </c>
      <c r="B41" s="45" t="s">
        <v>56</v>
      </c>
      <c r="C41" s="41" t="s">
        <v>76</v>
      </c>
      <c r="D41" s="5" t="s">
        <v>30</v>
      </c>
      <c r="E41" s="106">
        <v>1</v>
      </c>
      <c r="F41" s="73">
        <v>456</v>
      </c>
    </row>
    <row r="42" s="98" customFormat="1" ht="16" customHeight="1" spans="1:6">
      <c r="A42" s="73">
        <v>34</v>
      </c>
      <c r="B42" s="73" t="s">
        <v>56</v>
      </c>
      <c r="C42" s="73" t="s">
        <v>77</v>
      </c>
      <c r="D42" s="5" t="s">
        <v>30</v>
      </c>
      <c r="E42" s="106">
        <v>1</v>
      </c>
      <c r="F42" s="73">
        <v>448</v>
      </c>
    </row>
    <row r="43" s="98" customFormat="1" ht="16" customHeight="1" spans="1:6">
      <c r="A43" s="73">
        <v>35</v>
      </c>
      <c r="B43" s="73" t="s">
        <v>56</v>
      </c>
      <c r="C43" s="73" t="s">
        <v>34</v>
      </c>
      <c r="D43" s="5" t="s">
        <v>30</v>
      </c>
      <c r="E43" s="106">
        <v>1</v>
      </c>
      <c r="F43" s="73">
        <v>456</v>
      </c>
    </row>
    <row r="44" s="98" customFormat="1" ht="16" customHeight="1" spans="1:6">
      <c r="A44" s="73">
        <v>36</v>
      </c>
      <c r="B44" s="45" t="s">
        <v>56</v>
      </c>
      <c r="C44" s="41" t="s">
        <v>78</v>
      </c>
      <c r="D44" s="5" t="s">
        <v>30</v>
      </c>
      <c r="E44" s="106">
        <v>1</v>
      </c>
      <c r="F44" s="73">
        <v>452</v>
      </c>
    </row>
    <row r="45" s="98" customFormat="1" ht="16" customHeight="1" spans="1:6">
      <c r="A45" s="73">
        <v>37</v>
      </c>
      <c r="B45" s="45" t="s">
        <v>56</v>
      </c>
      <c r="C45" s="41" t="s">
        <v>79</v>
      </c>
      <c r="D45" s="5" t="s">
        <v>30</v>
      </c>
      <c r="E45" s="106">
        <v>1</v>
      </c>
      <c r="F45" s="73">
        <v>406</v>
      </c>
    </row>
    <row r="46" s="98" customFormat="1" ht="16" customHeight="1" spans="1:6">
      <c r="A46" s="73">
        <v>38</v>
      </c>
      <c r="B46" s="45" t="s">
        <v>56</v>
      </c>
      <c r="C46" s="41" t="s">
        <v>80</v>
      </c>
      <c r="D46" s="5" t="s">
        <v>30</v>
      </c>
      <c r="E46" s="106">
        <v>1</v>
      </c>
      <c r="F46" s="73">
        <v>452</v>
      </c>
    </row>
    <row r="47" s="98" customFormat="1" ht="16" customHeight="1" spans="1:6">
      <c r="A47" s="73">
        <v>39</v>
      </c>
      <c r="B47" s="45" t="s">
        <v>56</v>
      </c>
      <c r="C47" s="41" t="s">
        <v>81</v>
      </c>
      <c r="D47" s="5" t="s">
        <v>30</v>
      </c>
      <c r="E47" s="106">
        <v>1</v>
      </c>
      <c r="F47" s="73">
        <v>398</v>
      </c>
    </row>
    <row r="48" s="98" customFormat="1" ht="16" customHeight="1" spans="1:6">
      <c r="A48" s="73">
        <v>40</v>
      </c>
      <c r="B48" s="45" t="s">
        <v>56</v>
      </c>
      <c r="C48" s="41" t="s">
        <v>82</v>
      </c>
      <c r="D48" s="5" t="s">
        <v>30</v>
      </c>
      <c r="E48" s="106">
        <v>1</v>
      </c>
      <c r="F48" s="73">
        <v>399</v>
      </c>
    </row>
    <row r="49" s="98" customFormat="1" ht="16" customHeight="1" spans="1:6">
      <c r="A49" s="73">
        <v>41</v>
      </c>
      <c r="B49" s="45" t="s">
        <v>56</v>
      </c>
      <c r="C49" s="41" t="s">
        <v>83</v>
      </c>
      <c r="D49" s="5" t="s">
        <v>30</v>
      </c>
      <c r="E49" s="106">
        <v>1</v>
      </c>
      <c r="F49" s="73">
        <v>398</v>
      </c>
    </row>
    <row r="50" s="98" customFormat="1" ht="16" customHeight="1" spans="1:6">
      <c r="A50" s="73">
        <v>42</v>
      </c>
      <c r="B50" s="45" t="s">
        <v>56</v>
      </c>
      <c r="C50" s="41" t="s">
        <v>84</v>
      </c>
      <c r="D50" s="5" t="s">
        <v>30</v>
      </c>
      <c r="E50" s="106">
        <v>1</v>
      </c>
      <c r="F50" s="73">
        <v>398</v>
      </c>
    </row>
    <row r="51" s="98" customFormat="1" ht="16" customHeight="1" spans="1:6">
      <c r="A51" s="73">
        <v>43</v>
      </c>
      <c r="B51" s="45" t="s">
        <v>56</v>
      </c>
      <c r="C51" s="41" t="s">
        <v>85</v>
      </c>
      <c r="D51" s="5" t="s">
        <v>30</v>
      </c>
      <c r="E51" s="106">
        <v>1</v>
      </c>
      <c r="F51" s="73">
        <v>398</v>
      </c>
    </row>
    <row r="52" s="98" customFormat="1" ht="16" customHeight="1" spans="1:6">
      <c r="A52" s="73">
        <v>44</v>
      </c>
      <c r="B52" s="45" t="s">
        <v>56</v>
      </c>
      <c r="C52" s="41" t="s">
        <v>86</v>
      </c>
      <c r="D52" s="5" t="s">
        <v>30</v>
      </c>
      <c r="E52" s="106">
        <v>1</v>
      </c>
      <c r="F52" s="73">
        <v>446</v>
      </c>
    </row>
    <row r="53" s="98" customFormat="1" ht="16" customHeight="1" spans="1:6">
      <c r="A53" s="73">
        <v>45</v>
      </c>
      <c r="B53" s="45" t="s">
        <v>87</v>
      </c>
      <c r="C53" s="45" t="s">
        <v>88</v>
      </c>
      <c r="D53" s="5" t="s">
        <v>30</v>
      </c>
      <c r="E53" s="106">
        <v>1</v>
      </c>
      <c r="F53" s="73">
        <v>500</v>
      </c>
    </row>
    <row r="54" s="98" customFormat="1" ht="16" customHeight="1" spans="1:6">
      <c r="A54" s="73">
        <v>46</v>
      </c>
      <c r="B54" s="45" t="s">
        <v>87</v>
      </c>
      <c r="C54" s="45" t="s">
        <v>89</v>
      </c>
      <c r="D54" s="5" t="s">
        <v>30</v>
      </c>
      <c r="E54" s="106">
        <v>1</v>
      </c>
      <c r="F54" s="73">
        <v>480</v>
      </c>
    </row>
    <row r="55" s="98" customFormat="1" ht="16" customHeight="1" spans="1:6">
      <c r="A55" s="73">
        <v>47</v>
      </c>
      <c r="B55" s="45" t="s">
        <v>87</v>
      </c>
      <c r="C55" s="45" t="s">
        <v>90</v>
      </c>
      <c r="D55" s="5" t="s">
        <v>30</v>
      </c>
      <c r="E55" s="106">
        <v>1</v>
      </c>
      <c r="F55" s="73">
        <v>700</v>
      </c>
    </row>
    <row r="56" s="98" customFormat="1" ht="16" customHeight="1" spans="1:6">
      <c r="A56" s="73">
        <v>48</v>
      </c>
      <c r="B56" s="45" t="s">
        <v>87</v>
      </c>
      <c r="C56" s="44" t="s">
        <v>91</v>
      </c>
      <c r="D56" s="40" t="s">
        <v>30</v>
      </c>
      <c r="E56" s="106">
        <v>2</v>
      </c>
      <c r="F56" s="73">
        <v>830</v>
      </c>
    </row>
    <row r="57" s="98" customFormat="1" ht="16" customHeight="1" spans="1:6">
      <c r="A57" s="106"/>
      <c r="B57" s="45" t="s">
        <v>87</v>
      </c>
      <c r="C57" s="41" t="s">
        <v>92</v>
      </c>
      <c r="D57" s="5" t="s">
        <v>60</v>
      </c>
      <c r="E57" s="106"/>
      <c r="F57" s="73"/>
    </row>
    <row r="58" s="98" customFormat="1" ht="16" customHeight="1" spans="1:6">
      <c r="A58" s="106">
        <v>49</v>
      </c>
      <c r="B58" s="45" t="s">
        <v>87</v>
      </c>
      <c r="C58" s="45" t="s">
        <v>93</v>
      </c>
      <c r="D58" s="5" t="s">
        <v>30</v>
      </c>
      <c r="E58" s="106">
        <v>1</v>
      </c>
      <c r="F58" s="73">
        <v>450</v>
      </c>
    </row>
    <row r="59" s="98" customFormat="1" ht="16" customHeight="1" spans="1:6">
      <c r="A59" s="106">
        <v>50</v>
      </c>
      <c r="B59" s="45" t="s">
        <v>87</v>
      </c>
      <c r="C59" s="45" t="s">
        <v>94</v>
      </c>
      <c r="D59" s="5" t="s">
        <v>30</v>
      </c>
      <c r="E59" s="106">
        <v>1</v>
      </c>
      <c r="F59" s="73">
        <v>445</v>
      </c>
    </row>
    <row r="60" s="98" customFormat="1" ht="16" customHeight="1" spans="1:6">
      <c r="A60" s="106">
        <v>51</v>
      </c>
      <c r="B60" s="45" t="s">
        <v>87</v>
      </c>
      <c r="C60" s="45" t="s">
        <v>95</v>
      </c>
      <c r="D60" s="5" t="s">
        <v>30</v>
      </c>
      <c r="E60" s="106">
        <v>1</v>
      </c>
      <c r="F60" s="73">
        <v>490</v>
      </c>
    </row>
    <row r="61" s="100" customFormat="1" ht="16" customHeight="1" spans="1:6">
      <c r="A61" s="106">
        <v>52</v>
      </c>
      <c r="B61" s="109" t="s">
        <v>87</v>
      </c>
      <c r="C61" s="45" t="s">
        <v>96</v>
      </c>
      <c r="D61" s="110" t="s">
        <v>30</v>
      </c>
      <c r="E61" s="106">
        <v>1</v>
      </c>
      <c r="F61" s="73">
        <v>300</v>
      </c>
    </row>
    <row r="62" s="98" customFormat="1" ht="16" customHeight="1" spans="1:6">
      <c r="A62" s="106">
        <v>53</v>
      </c>
      <c r="B62" s="45" t="s">
        <v>87</v>
      </c>
      <c r="C62" s="45" t="s">
        <v>97</v>
      </c>
      <c r="D62" s="5" t="s">
        <v>30</v>
      </c>
      <c r="E62" s="106">
        <v>2</v>
      </c>
      <c r="F62" s="73">
        <v>590</v>
      </c>
    </row>
    <row r="63" s="98" customFormat="1" ht="16" customHeight="1" spans="1:6">
      <c r="A63" s="106"/>
      <c r="B63" s="45" t="s">
        <v>87</v>
      </c>
      <c r="C63" s="41" t="s">
        <v>98</v>
      </c>
      <c r="D63" s="5" t="s">
        <v>46</v>
      </c>
      <c r="E63" s="106"/>
      <c r="F63" s="73"/>
    </row>
    <row r="64" s="98" customFormat="1" ht="16" customHeight="1" spans="1:6">
      <c r="A64" s="106">
        <v>54</v>
      </c>
      <c r="B64" s="45" t="s">
        <v>87</v>
      </c>
      <c r="C64" s="45" t="s">
        <v>99</v>
      </c>
      <c r="D64" s="40" t="s">
        <v>30</v>
      </c>
      <c r="E64" s="106">
        <v>2</v>
      </c>
      <c r="F64" s="73">
        <v>590</v>
      </c>
    </row>
    <row r="65" s="98" customFormat="1" ht="16" customHeight="1" spans="1:6">
      <c r="A65" s="106"/>
      <c r="B65" s="45" t="s">
        <v>87</v>
      </c>
      <c r="C65" s="41" t="s">
        <v>100</v>
      </c>
      <c r="D65" s="5" t="s">
        <v>46</v>
      </c>
      <c r="E65" s="106"/>
      <c r="F65" s="73"/>
    </row>
    <row r="66" s="98" customFormat="1" ht="16" customHeight="1" spans="1:6">
      <c r="A66" s="106">
        <v>55</v>
      </c>
      <c r="B66" s="45" t="s">
        <v>87</v>
      </c>
      <c r="C66" s="45" t="s">
        <v>101</v>
      </c>
      <c r="D66" s="40" t="s">
        <v>30</v>
      </c>
      <c r="E66" s="106">
        <v>2</v>
      </c>
      <c r="F66" s="73">
        <v>590</v>
      </c>
    </row>
    <row r="67" s="98" customFormat="1" ht="16" customHeight="1" spans="1:6">
      <c r="A67" s="111"/>
      <c r="B67" s="45" t="s">
        <v>87</v>
      </c>
      <c r="C67" s="45" t="s">
        <v>102</v>
      </c>
      <c r="D67" s="40" t="s">
        <v>40</v>
      </c>
      <c r="E67" s="106"/>
      <c r="F67" s="73"/>
    </row>
    <row r="68" s="98" customFormat="1" ht="16" customHeight="1" spans="1:6">
      <c r="A68" s="106">
        <v>56</v>
      </c>
      <c r="B68" s="45" t="s">
        <v>87</v>
      </c>
      <c r="C68" s="45" t="s">
        <v>103</v>
      </c>
      <c r="D68" s="5" t="s">
        <v>30</v>
      </c>
      <c r="E68" s="106">
        <v>1</v>
      </c>
      <c r="F68" s="73">
        <v>310</v>
      </c>
    </row>
    <row r="69" s="98" customFormat="1" ht="16" customHeight="1" spans="1:6">
      <c r="A69" s="106">
        <v>57</v>
      </c>
      <c r="B69" s="41" t="s">
        <v>56</v>
      </c>
      <c r="C69" s="41" t="s">
        <v>104</v>
      </c>
      <c r="D69" s="5" t="s">
        <v>30</v>
      </c>
      <c r="E69" s="106">
        <v>2</v>
      </c>
      <c r="F69" s="73">
        <v>892</v>
      </c>
    </row>
    <row r="70" s="98" customFormat="1" ht="16" customHeight="1" spans="1:6">
      <c r="A70" s="106"/>
      <c r="B70" s="45" t="s">
        <v>87</v>
      </c>
      <c r="C70" s="41" t="s">
        <v>105</v>
      </c>
      <c r="D70" s="5" t="s">
        <v>42</v>
      </c>
      <c r="E70" s="106"/>
      <c r="F70" s="73"/>
    </row>
    <row r="71" s="98" customFormat="1" ht="16" customHeight="1" spans="1:6">
      <c r="A71" s="106">
        <v>58</v>
      </c>
      <c r="B71" s="45" t="s">
        <v>43</v>
      </c>
      <c r="C71" s="45" t="s">
        <v>106</v>
      </c>
      <c r="D71" s="5" t="s">
        <v>30</v>
      </c>
      <c r="E71" s="106">
        <v>1</v>
      </c>
      <c r="F71" s="73">
        <v>447</v>
      </c>
    </row>
    <row r="72" s="98" customFormat="1" ht="16" customHeight="1" spans="1:6">
      <c r="A72" s="106">
        <v>59</v>
      </c>
      <c r="B72" s="112" t="s">
        <v>56</v>
      </c>
      <c r="C72" s="112" t="s">
        <v>107</v>
      </c>
      <c r="D72" s="5" t="s">
        <v>30</v>
      </c>
      <c r="E72" s="106">
        <v>1</v>
      </c>
      <c r="F72" s="73">
        <v>428</v>
      </c>
    </row>
    <row r="73" s="98" customFormat="1" ht="16" customHeight="1" spans="1:6">
      <c r="A73" s="106">
        <v>60</v>
      </c>
      <c r="B73" s="41" t="s">
        <v>56</v>
      </c>
      <c r="C73" s="40" t="s">
        <v>108</v>
      </c>
      <c r="D73" s="40" t="s">
        <v>30</v>
      </c>
      <c r="E73" s="106">
        <v>2</v>
      </c>
      <c r="F73" s="73">
        <v>848</v>
      </c>
    </row>
    <row r="74" s="98" customFormat="1" ht="16" customHeight="1" spans="1:6">
      <c r="A74" s="113"/>
      <c r="B74" s="41" t="s">
        <v>56</v>
      </c>
      <c r="C74" s="41" t="s">
        <v>109</v>
      </c>
      <c r="D74" s="5" t="s">
        <v>37</v>
      </c>
      <c r="E74" s="106"/>
      <c r="F74" s="73"/>
    </row>
    <row r="75" s="98" customFormat="1" ht="16" customHeight="1" spans="1:6">
      <c r="A75" s="106">
        <v>61</v>
      </c>
      <c r="B75" s="45" t="s">
        <v>43</v>
      </c>
      <c r="C75" s="114" t="s">
        <v>110</v>
      </c>
      <c r="D75" s="5" t="s">
        <v>30</v>
      </c>
      <c r="E75" s="106">
        <v>3</v>
      </c>
      <c r="F75" s="73">
        <v>1374</v>
      </c>
    </row>
    <row r="76" s="98" customFormat="1" ht="16" customHeight="1" spans="1:6">
      <c r="A76" s="113"/>
      <c r="B76" s="45" t="s">
        <v>43</v>
      </c>
      <c r="C76" s="41" t="s">
        <v>111</v>
      </c>
      <c r="D76" s="5" t="s">
        <v>42</v>
      </c>
      <c r="E76" s="106"/>
      <c r="F76" s="73"/>
    </row>
    <row r="77" s="98" customFormat="1" ht="16" customHeight="1" spans="1:6">
      <c r="A77" s="113"/>
      <c r="B77" s="45" t="s">
        <v>43</v>
      </c>
      <c r="C77" s="77" t="s">
        <v>112</v>
      </c>
      <c r="D77" s="114" t="s">
        <v>113</v>
      </c>
      <c r="E77" s="106"/>
      <c r="F77" s="73"/>
    </row>
    <row r="78" s="98" customFormat="1" ht="16" customHeight="1" spans="1:6">
      <c r="A78" s="42">
        <v>62</v>
      </c>
      <c r="B78" s="45" t="s">
        <v>56</v>
      </c>
      <c r="C78" s="114" t="s">
        <v>114</v>
      </c>
      <c r="D78" s="5" t="s">
        <v>30</v>
      </c>
      <c r="E78" s="106">
        <v>1</v>
      </c>
      <c r="F78" s="73">
        <v>452</v>
      </c>
    </row>
    <row r="79" s="98" customFormat="1" ht="16" customHeight="1" spans="1:6">
      <c r="A79" s="42">
        <v>63</v>
      </c>
      <c r="B79" s="41" t="s">
        <v>56</v>
      </c>
      <c r="C79" s="41" t="s">
        <v>115</v>
      </c>
      <c r="D79" s="41" t="s">
        <v>30</v>
      </c>
      <c r="E79" s="106">
        <v>1</v>
      </c>
      <c r="F79" s="73">
        <v>426</v>
      </c>
    </row>
    <row r="80" s="98" customFormat="1" ht="16" customHeight="1" spans="1:6">
      <c r="A80" s="42">
        <v>64</v>
      </c>
      <c r="B80" s="41" t="s">
        <v>56</v>
      </c>
      <c r="C80" s="41" t="s">
        <v>116</v>
      </c>
      <c r="D80" s="41" t="s">
        <v>30</v>
      </c>
      <c r="E80" s="106">
        <v>1</v>
      </c>
      <c r="F80" s="73">
        <v>422</v>
      </c>
    </row>
    <row r="81" s="98" customFormat="1" ht="16" customHeight="1" spans="1:6">
      <c r="A81" s="42">
        <v>65</v>
      </c>
      <c r="B81" s="41" t="s">
        <v>87</v>
      </c>
      <c r="C81" s="41" t="s">
        <v>117</v>
      </c>
      <c r="D81" s="40" t="s">
        <v>30</v>
      </c>
      <c r="E81" s="106">
        <v>1</v>
      </c>
      <c r="F81" s="73">
        <v>450</v>
      </c>
    </row>
    <row r="82" s="98" customFormat="1" ht="16" customHeight="1" spans="1:6">
      <c r="A82" s="42">
        <v>66</v>
      </c>
      <c r="B82" s="45" t="s">
        <v>56</v>
      </c>
      <c r="C82" s="77" t="s">
        <v>118</v>
      </c>
      <c r="D82" s="114" t="s">
        <v>30</v>
      </c>
      <c r="E82" s="106">
        <v>1</v>
      </c>
      <c r="F82" s="73">
        <v>422</v>
      </c>
    </row>
    <row r="83" s="98" customFormat="1" ht="16" customHeight="1" spans="1:6">
      <c r="A83" s="42">
        <v>67</v>
      </c>
      <c r="B83" s="41" t="s">
        <v>28</v>
      </c>
      <c r="C83" s="41" t="s">
        <v>119</v>
      </c>
      <c r="D83" s="110" t="s">
        <v>30</v>
      </c>
      <c r="E83" s="106">
        <v>1</v>
      </c>
      <c r="F83" s="73">
        <v>431</v>
      </c>
    </row>
    <row r="84" s="98" customFormat="1" ht="16" customHeight="1" spans="1:6">
      <c r="A84" s="42">
        <v>68</v>
      </c>
      <c r="B84" s="41" t="s">
        <v>43</v>
      </c>
      <c r="C84" s="41" t="s">
        <v>120</v>
      </c>
      <c r="D84" s="110" t="s">
        <v>30</v>
      </c>
      <c r="E84" s="106">
        <v>1</v>
      </c>
      <c r="F84" s="73">
        <v>452</v>
      </c>
    </row>
    <row r="85" s="98" customFormat="1" ht="16" customHeight="1" spans="1:6">
      <c r="A85" s="42">
        <v>69</v>
      </c>
      <c r="B85" s="41" t="s">
        <v>56</v>
      </c>
      <c r="C85" s="41" t="s">
        <v>121</v>
      </c>
      <c r="D85" s="110" t="s">
        <v>30</v>
      </c>
      <c r="E85" s="106">
        <v>1</v>
      </c>
      <c r="F85" s="73">
        <v>454</v>
      </c>
    </row>
    <row r="86" s="98" customFormat="1" ht="16" customHeight="1" spans="1:6">
      <c r="A86" s="42">
        <v>70</v>
      </c>
      <c r="B86" s="41" t="s">
        <v>87</v>
      </c>
      <c r="C86" s="41" t="s">
        <v>122</v>
      </c>
      <c r="D86" s="110" t="s">
        <v>30</v>
      </c>
      <c r="E86" s="106">
        <v>1</v>
      </c>
      <c r="F86" s="73">
        <v>450</v>
      </c>
    </row>
    <row r="87" s="98" customFormat="1" ht="16" customHeight="1" spans="1:6">
      <c r="A87" s="42">
        <v>71</v>
      </c>
      <c r="B87" s="45" t="s">
        <v>87</v>
      </c>
      <c r="C87" s="45" t="s">
        <v>123</v>
      </c>
      <c r="D87" s="5" t="s">
        <v>30</v>
      </c>
      <c r="E87" s="106">
        <v>1</v>
      </c>
      <c r="F87" s="73">
        <v>490</v>
      </c>
    </row>
    <row r="88" s="98" customFormat="1" ht="16" customHeight="1" spans="1:6">
      <c r="A88" s="42">
        <v>72</v>
      </c>
      <c r="B88" s="41" t="s">
        <v>56</v>
      </c>
      <c r="C88" s="41" t="s">
        <v>124</v>
      </c>
      <c r="D88" s="41" t="s">
        <v>30</v>
      </c>
      <c r="E88" s="106">
        <v>1</v>
      </c>
      <c r="F88" s="73">
        <v>651</v>
      </c>
    </row>
    <row r="89" s="98" customFormat="1" ht="16" customHeight="1" spans="1:6">
      <c r="A89" s="42">
        <v>73</v>
      </c>
      <c r="B89" s="41" t="s">
        <v>56</v>
      </c>
      <c r="C89" s="41" t="s">
        <v>125</v>
      </c>
      <c r="D89" s="41" t="s">
        <v>30</v>
      </c>
      <c r="E89" s="106">
        <v>4</v>
      </c>
      <c r="F89" s="73">
        <v>2612</v>
      </c>
    </row>
    <row r="90" s="98" customFormat="1" ht="16" customHeight="1" spans="1:6">
      <c r="A90" s="41"/>
      <c r="B90" s="41" t="s">
        <v>56</v>
      </c>
      <c r="C90" s="41" t="s">
        <v>126</v>
      </c>
      <c r="D90" s="41" t="s">
        <v>40</v>
      </c>
      <c r="E90" s="106"/>
      <c r="F90" s="73"/>
    </row>
    <row r="91" s="98" customFormat="1" ht="16" customHeight="1" spans="1:6">
      <c r="A91" s="41"/>
      <c r="B91" s="41" t="s">
        <v>56</v>
      </c>
      <c r="C91" s="41" t="s">
        <v>127</v>
      </c>
      <c r="D91" s="41" t="s">
        <v>128</v>
      </c>
      <c r="E91" s="106"/>
      <c r="F91" s="73"/>
    </row>
    <row r="92" s="98" customFormat="1" ht="16" customHeight="1" spans="1:6">
      <c r="A92" s="41"/>
      <c r="B92" s="41" t="s">
        <v>56</v>
      </c>
      <c r="C92" s="41" t="s">
        <v>129</v>
      </c>
      <c r="D92" s="41" t="s">
        <v>130</v>
      </c>
      <c r="E92" s="106"/>
      <c r="F92" s="73"/>
    </row>
    <row r="93" s="98" customFormat="1" ht="16" customHeight="1" spans="1:6">
      <c r="A93" s="42">
        <v>74</v>
      </c>
      <c r="B93" s="41" t="s">
        <v>87</v>
      </c>
      <c r="C93" s="44" t="s">
        <v>131</v>
      </c>
      <c r="D93" s="41" t="s">
        <v>132</v>
      </c>
      <c r="E93" s="106">
        <v>2</v>
      </c>
      <c r="F93" s="73">
        <v>834</v>
      </c>
    </row>
    <row r="94" s="98" customFormat="1" ht="16" customHeight="1" spans="1:6">
      <c r="A94" s="42"/>
      <c r="B94" s="41" t="s">
        <v>87</v>
      </c>
      <c r="C94" s="44" t="s">
        <v>133</v>
      </c>
      <c r="D94" s="41" t="s">
        <v>134</v>
      </c>
      <c r="E94" s="106"/>
      <c r="F94" s="73"/>
    </row>
    <row r="95" s="98" customFormat="1" ht="20" customHeight="1" spans="1:6">
      <c r="A95" s="42">
        <v>75</v>
      </c>
      <c r="B95" s="41" t="s">
        <v>56</v>
      </c>
      <c r="C95" s="44" t="s">
        <v>135</v>
      </c>
      <c r="D95" s="106" t="s">
        <v>132</v>
      </c>
      <c r="E95" s="106">
        <v>1</v>
      </c>
      <c r="F95" s="115">
        <v>440</v>
      </c>
    </row>
    <row r="96" s="98" customFormat="1" ht="20" customHeight="1" spans="1:6">
      <c r="A96" s="42">
        <v>76</v>
      </c>
      <c r="B96" s="45" t="s">
        <v>43</v>
      </c>
      <c r="C96" s="45" t="s">
        <v>136</v>
      </c>
      <c r="D96" s="5" t="s">
        <v>30</v>
      </c>
      <c r="E96" s="106">
        <v>1</v>
      </c>
      <c r="F96" s="116">
        <v>440</v>
      </c>
    </row>
    <row r="97" s="98" customFormat="1" ht="20" customHeight="1" spans="1:6">
      <c r="A97" s="42">
        <v>77</v>
      </c>
      <c r="B97" s="45" t="s">
        <v>56</v>
      </c>
      <c r="C97" s="45" t="s">
        <v>137</v>
      </c>
      <c r="D97" s="45" t="s">
        <v>132</v>
      </c>
      <c r="E97" s="44">
        <v>1</v>
      </c>
      <c r="F97" s="44">
        <v>400</v>
      </c>
    </row>
    <row r="98" s="98" customFormat="1" ht="20" customHeight="1" spans="1:6">
      <c r="A98" s="5"/>
      <c r="B98" s="117"/>
      <c r="C98" s="117"/>
      <c r="D98" s="115"/>
      <c r="E98" s="115">
        <f>SUM(E3:E97)</f>
        <v>95</v>
      </c>
      <c r="F98" s="115">
        <f>SUM(F3:F97)</f>
        <v>42338</v>
      </c>
    </row>
  </sheetData>
  <mergeCells count="1">
    <mergeCell ref="A1:F1"/>
  </mergeCells>
  <conditionalFormatting sqref="C77">
    <cfRule type="duplicateValues" dxfId="0" priority="20"/>
  </conditionalFormatting>
  <conditionalFormatting sqref="C82">
    <cfRule type="duplicateValues" dxfId="0" priority="12"/>
  </conditionalFormatting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G63" sqref="G63:G65"/>
    </sheetView>
  </sheetViews>
  <sheetFormatPr defaultColWidth="9" defaultRowHeight="18" customHeight="1" outlineLevelCol="7"/>
  <cols>
    <col min="1" max="1" width="6.875" style="67" customWidth="1"/>
    <col min="2" max="2" width="11.75" style="67" customWidth="1"/>
    <col min="3" max="3" width="13.5" style="67" customWidth="1"/>
    <col min="4" max="4" width="11.625" style="67" customWidth="1"/>
    <col min="5" max="5" width="10.375" style="68" customWidth="1"/>
    <col min="6" max="6" width="12.25" style="68" customWidth="1"/>
    <col min="7" max="7" width="9.875" style="67" customWidth="1"/>
    <col min="8" max="8" width="9.375" style="70" customWidth="1"/>
    <col min="9" max="16384" width="9" style="67"/>
  </cols>
  <sheetData>
    <row r="1" s="67" customFormat="1" ht="31" customHeight="1" spans="1:8">
      <c r="A1" s="71" t="s">
        <v>138</v>
      </c>
      <c r="B1" s="71"/>
      <c r="C1" s="71"/>
      <c r="D1" s="71"/>
      <c r="E1" s="72"/>
      <c r="F1" s="72"/>
      <c r="G1" s="71"/>
      <c r="H1" s="70"/>
    </row>
    <row r="2" s="68" customFormat="1" customHeight="1" spans="1:8">
      <c r="A2" s="40" t="s">
        <v>2</v>
      </c>
      <c r="B2" s="40" t="s">
        <v>23</v>
      </c>
      <c r="C2" s="40" t="s">
        <v>139</v>
      </c>
      <c r="D2" s="40" t="s">
        <v>140</v>
      </c>
      <c r="E2" s="40" t="s">
        <v>26</v>
      </c>
      <c r="F2" s="40" t="s">
        <v>141</v>
      </c>
      <c r="G2" s="40" t="s">
        <v>142</v>
      </c>
      <c r="H2" s="70"/>
    </row>
    <row r="3" s="67" customFormat="1" customHeight="1" spans="1:8">
      <c r="A3" s="73">
        <f>MAX(A$2:A2)+1</f>
        <v>1</v>
      </c>
      <c r="B3" s="60" t="s">
        <v>143</v>
      </c>
      <c r="C3" s="60" t="s">
        <v>144</v>
      </c>
      <c r="D3" s="74" t="s">
        <v>30</v>
      </c>
      <c r="E3" s="60">
        <v>1</v>
      </c>
      <c r="F3" s="60">
        <v>455</v>
      </c>
      <c r="G3" s="74" t="s">
        <v>145</v>
      </c>
      <c r="H3" s="70"/>
    </row>
    <row r="4" s="67" customFormat="1" customHeight="1" spans="1:8">
      <c r="A4" s="44">
        <f>MAX(A$2:A3)+1</f>
        <v>2</v>
      </c>
      <c r="B4" s="61" t="s">
        <v>143</v>
      </c>
      <c r="C4" s="61" t="s">
        <v>146</v>
      </c>
      <c r="D4" s="64" t="s">
        <v>30</v>
      </c>
      <c r="E4" s="61">
        <v>1</v>
      </c>
      <c r="F4" s="75">
        <v>422</v>
      </c>
      <c r="G4" s="64" t="s">
        <v>145</v>
      </c>
      <c r="H4" s="70"/>
    </row>
    <row r="5" s="67" customFormat="1" customHeight="1" spans="1:8">
      <c r="A5" s="73">
        <f>MAX(A$2:A4)+1</f>
        <v>3</v>
      </c>
      <c r="B5" s="60" t="s">
        <v>143</v>
      </c>
      <c r="C5" s="60" t="s">
        <v>147</v>
      </c>
      <c r="D5" s="74" t="s">
        <v>30</v>
      </c>
      <c r="E5" s="60">
        <v>1</v>
      </c>
      <c r="F5" s="60">
        <v>425</v>
      </c>
      <c r="G5" s="74" t="s">
        <v>145</v>
      </c>
      <c r="H5" s="70"/>
    </row>
    <row r="6" s="67" customFormat="1" customHeight="1" spans="1:8">
      <c r="A6" s="73">
        <f>MAX(A$2:A5)+1</f>
        <v>4</v>
      </c>
      <c r="B6" s="60" t="s">
        <v>143</v>
      </c>
      <c r="C6" s="60" t="s">
        <v>148</v>
      </c>
      <c r="D6" s="74" t="s">
        <v>30</v>
      </c>
      <c r="E6" s="60">
        <v>1</v>
      </c>
      <c r="F6" s="60">
        <v>424</v>
      </c>
      <c r="G6" s="74" t="s">
        <v>145</v>
      </c>
      <c r="H6" s="70"/>
    </row>
    <row r="7" s="67" customFormat="1" customHeight="1" spans="1:8">
      <c r="A7" s="73">
        <f>MAX(A$2:A6)+1</f>
        <v>5</v>
      </c>
      <c r="B7" s="60" t="s">
        <v>143</v>
      </c>
      <c r="C7" s="60" t="s">
        <v>149</v>
      </c>
      <c r="D7" s="74" t="s">
        <v>30</v>
      </c>
      <c r="E7" s="60">
        <v>1</v>
      </c>
      <c r="F7" s="60">
        <v>434</v>
      </c>
      <c r="G7" s="74" t="s">
        <v>145</v>
      </c>
      <c r="H7" s="70"/>
    </row>
    <row r="8" s="67" customFormat="1" customHeight="1" spans="1:8">
      <c r="A8" s="73">
        <f>MAX(A$2:A7)+1</f>
        <v>6</v>
      </c>
      <c r="B8" s="61" t="s">
        <v>143</v>
      </c>
      <c r="C8" s="61" t="s">
        <v>150</v>
      </c>
      <c r="D8" s="64" t="s">
        <v>30</v>
      </c>
      <c r="E8" s="61">
        <v>1</v>
      </c>
      <c r="F8" s="61">
        <v>458</v>
      </c>
      <c r="G8" s="64" t="s">
        <v>145</v>
      </c>
      <c r="H8" s="70"/>
    </row>
    <row r="9" s="67" customFormat="1" customHeight="1" spans="1:8">
      <c r="A9" s="73">
        <f>MAX(A$2:A8)+1</f>
        <v>7</v>
      </c>
      <c r="B9" s="60" t="s">
        <v>143</v>
      </c>
      <c r="C9" s="60" t="s">
        <v>151</v>
      </c>
      <c r="D9" s="74" t="s">
        <v>30</v>
      </c>
      <c r="E9" s="60">
        <v>1</v>
      </c>
      <c r="F9" s="60">
        <v>455</v>
      </c>
      <c r="G9" s="74" t="s">
        <v>145</v>
      </c>
      <c r="H9" s="70"/>
    </row>
    <row r="10" s="67" customFormat="1" customHeight="1" spans="1:8">
      <c r="A10" s="73">
        <f>MAX(A$2:A9)+1</f>
        <v>8</v>
      </c>
      <c r="B10" s="60" t="s">
        <v>143</v>
      </c>
      <c r="C10" s="60" t="s">
        <v>152</v>
      </c>
      <c r="D10" s="74" t="s">
        <v>30</v>
      </c>
      <c r="E10" s="60">
        <v>1</v>
      </c>
      <c r="F10" s="60">
        <v>465</v>
      </c>
      <c r="G10" s="74" t="s">
        <v>145</v>
      </c>
      <c r="H10" s="70"/>
    </row>
    <row r="11" s="67" customFormat="1" customHeight="1" spans="1:8">
      <c r="A11" s="73">
        <f>MAX(A$2:A10)+1</f>
        <v>9</v>
      </c>
      <c r="B11" s="60" t="s">
        <v>143</v>
      </c>
      <c r="C11" s="60" t="s">
        <v>153</v>
      </c>
      <c r="D11" s="60" t="s">
        <v>30</v>
      </c>
      <c r="E11" s="60">
        <v>1</v>
      </c>
      <c r="F11" s="60">
        <v>458</v>
      </c>
      <c r="G11" s="74" t="s">
        <v>145</v>
      </c>
      <c r="H11" s="70"/>
    </row>
    <row r="12" s="67" customFormat="1" customHeight="1" spans="1:8">
      <c r="A12" s="73">
        <f>MAX(A$2:A11)+1</f>
        <v>10</v>
      </c>
      <c r="B12" s="60" t="s">
        <v>143</v>
      </c>
      <c r="C12" s="60" t="s">
        <v>154</v>
      </c>
      <c r="D12" s="60" t="s">
        <v>30</v>
      </c>
      <c r="E12" s="60">
        <v>1</v>
      </c>
      <c r="F12" s="60">
        <v>450</v>
      </c>
      <c r="G12" s="74" t="s">
        <v>145</v>
      </c>
      <c r="H12" s="70"/>
    </row>
    <row r="13" s="67" customFormat="1" customHeight="1" spans="1:8">
      <c r="A13" s="73">
        <f>MAX(A$2:A12)+1</f>
        <v>11</v>
      </c>
      <c r="B13" s="60" t="s">
        <v>143</v>
      </c>
      <c r="C13" s="60" t="s">
        <v>155</v>
      </c>
      <c r="D13" s="60" t="s">
        <v>30</v>
      </c>
      <c r="E13" s="60">
        <v>1</v>
      </c>
      <c r="F13" s="60">
        <v>453</v>
      </c>
      <c r="G13" s="74" t="s">
        <v>145</v>
      </c>
      <c r="H13" s="70"/>
    </row>
    <row r="14" s="67" customFormat="1" customHeight="1" spans="1:8">
      <c r="A14" s="73">
        <f>MAX(A$2:A13)+1</f>
        <v>12</v>
      </c>
      <c r="B14" s="60" t="s">
        <v>143</v>
      </c>
      <c r="C14" s="61" t="s">
        <v>156</v>
      </c>
      <c r="D14" s="60" t="s">
        <v>30</v>
      </c>
      <c r="E14" s="61">
        <v>1</v>
      </c>
      <c r="F14" s="61">
        <v>459</v>
      </c>
      <c r="G14" s="74" t="s">
        <v>145</v>
      </c>
      <c r="H14" s="70"/>
    </row>
    <row r="15" s="67" customFormat="1" customHeight="1" spans="1:8">
      <c r="A15" s="73">
        <f>MAX(A$2:A14)+1</f>
        <v>13</v>
      </c>
      <c r="B15" s="60" t="s">
        <v>143</v>
      </c>
      <c r="C15" s="60" t="s">
        <v>157</v>
      </c>
      <c r="D15" s="60" t="s">
        <v>30</v>
      </c>
      <c r="E15" s="60">
        <v>1</v>
      </c>
      <c r="F15" s="60">
        <v>460</v>
      </c>
      <c r="G15" s="74" t="s">
        <v>145</v>
      </c>
      <c r="H15" s="70"/>
    </row>
    <row r="16" s="67" customFormat="1" customHeight="1" spans="1:8">
      <c r="A16" s="73">
        <f>MAX(A$2:A15)+1</f>
        <v>14</v>
      </c>
      <c r="B16" s="60" t="s">
        <v>143</v>
      </c>
      <c r="C16" s="60" t="s">
        <v>158</v>
      </c>
      <c r="D16" s="60" t="s">
        <v>30</v>
      </c>
      <c r="E16" s="60">
        <v>1</v>
      </c>
      <c r="F16" s="60">
        <v>428</v>
      </c>
      <c r="G16" s="74" t="s">
        <v>145</v>
      </c>
      <c r="H16" s="70"/>
    </row>
    <row r="17" s="67" customFormat="1" customHeight="1" spans="1:8">
      <c r="A17" s="73">
        <f>MAX(A$2:A16)+1</f>
        <v>15</v>
      </c>
      <c r="B17" s="60" t="s">
        <v>143</v>
      </c>
      <c r="C17" s="60" t="s">
        <v>159</v>
      </c>
      <c r="D17" s="60" t="s">
        <v>30</v>
      </c>
      <c r="E17" s="60">
        <v>1</v>
      </c>
      <c r="F17" s="60">
        <v>455</v>
      </c>
      <c r="G17" s="74" t="s">
        <v>145</v>
      </c>
      <c r="H17" s="70"/>
    </row>
    <row r="18" s="67" customFormat="1" customHeight="1" spans="1:8">
      <c r="A18" s="73">
        <f>MAX(A$2:A17)+1</f>
        <v>16</v>
      </c>
      <c r="B18" s="60" t="s">
        <v>143</v>
      </c>
      <c r="C18" s="60" t="s">
        <v>160</v>
      </c>
      <c r="D18" s="60" t="s">
        <v>30</v>
      </c>
      <c r="E18" s="60">
        <v>1</v>
      </c>
      <c r="F18" s="60">
        <v>456</v>
      </c>
      <c r="G18" s="74" t="s">
        <v>145</v>
      </c>
      <c r="H18" s="70"/>
    </row>
    <row r="19" s="67" customFormat="1" customHeight="1" spans="1:8">
      <c r="A19" s="73">
        <f>MAX(A$2:A18)+1</f>
        <v>17</v>
      </c>
      <c r="B19" s="76" t="s">
        <v>143</v>
      </c>
      <c r="C19" s="77" t="s">
        <v>161</v>
      </c>
      <c r="D19" s="5" t="s">
        <v>30</v>
      </c>
      <c r="E19" s="40">
        <v>1</v>
      </c>
      <c r="F19" s="40">
        <v>456</v>
      </c>
      <c r="G19" s="40" t="s">
        <v>145</v>
      </c>
      <c r="H19" s="70"/>
    </row>
    <row r="20" s="67" customFormat="1" customHeight="1" spans="1:8">
      <c r="A20" s="73">
        <f>MAX(A$2:A19)+1</f>
        <v>18</v>
      </c>
      <c r="B20" s="76" t="s">
        <v>143</v>
      </c>
      <c r="C20" s="77" t="s">
        <v>162</v>
      </c>
      <c r="D20" s="5" t="s">
        <v>30</v>
      </c>
      <c r="E20" s="40">
        <v>1</v>
      </c>
      <c r="F20" s="40">
        <v>405</v>
      </c>
      <c r="G20" s="40" t="s">
        <v>145</v>
      </c>
      <c r="H20" s="70"/>
    </row>
    <row r="21" s="67" customFormat="1" customHeight="1" spans="1:8">
      <c r="A21" s="73">
        <f>MAX(A$2:A20)+1</f>
        <v>19</v>
      </c>
      <c r="B21" s="76" t="s">
        <v>143</v>
      </c>
      <c r="C21" s="77" t="s">
        <v>163</v>
      </c>
      <c r="D21" s="5" t="s">
        <v>30</v>
      </c>
      <c r="E21" s="40">
        <v>1</v>
      </c>
      <c r="F21" s="40">
        <v>408</v>
      </c>
      <c r="G21" s="5" t="s">
        <v>145</v>
      </c>
      <c r="H21" s="70"/>
    </row>
    <row r="22" s="67" customFormat="1" customHeight="1" spans="1:8">
      <c r="A22" s="73">
        <f>MAX(A$2:A21)+1</f>
        <v>20</v>
      </c>
      <c r="B22" s="76" t="s">
        <v>143</v>
      </c>
      <c r="C22" s="77" t="s">
        <v>164</v>
      </c>
      <c r="D22" s="5" t="s">
        <v>30</v>
      </c>
      <c r="E22" s="40">
        <v>1</v>
      </c>
      <c r="F22" s="40">
        <v>405</v>
      </c>
      <c r="G22" s="5" t="s">
        <v>145</v>
      </c>
      <c r="H22" s="70"/>
    </row>
    <row r="23" s="67" customFormat="1" customHeight="1" spans="1:8">
      <c r="A23" s="73">
        <f>MAX(A$2:A22)+1</f>
        <v>21</v>
      </c>
      <c r="B23" s="76" t="s">
        <v>143</v>
      </c>
      <c r="C23" s="77" t="s">
        <v>165</v>
      </c>
      <c r="D23" s="5" t="s">
        <v>30</v>
      </c>
      <c r="E23" s="40">
        <v>1</v>
      </c>
      <c r="F23" s="40">
        <v>403</v>
      </c>
      <c r="G23" s="5" t="s">
        <v>145</v>
      </c>
      <c r="H23" s="70"/>
    </row>
    <row r="24" s="67" customFormat="1" customHeight="1" spans="1:8">
      <c r="A24" s="73">
        <f>MAX(A$2:A23)+1</f>
        <v>22</v>
      </c>
      <c r="B24" s="78" t="s">
        <v>143</v>
      </c>
      <c r="C24" s="78" t="s">
        <v>166</v>
      </c>
      <c r="D24" s="78" t="s">
        <v>30</v>
      </c>
      <c r="E24" s="79">
        <v>1</v>
      </c>
      <c r="F24" s="5">
        <v>406</v>
      </c>
      <c r="G24" s="5" t="s">
        <v>145</v>
      </c>
      <c r="H24" s="80"/>
    </row>
    <row r="25" s="67" customFormat="1" customHeight="1" spans="1:8">
      <c r="A25" s="73">
        <f>MAX(A$2:A24)+1</f>
        <v>23</v>
      </c>
      <c r="B25" s="78" t="s">
        <v>143</v>
      </c>
      <c r="C25" s="78" t="s">
        <v>167</v>
      </c>
      <c r="D25" s="78" t="s">
        <v>30</v>
      </c>
      <c r="E25" s="79">
        <v>1</v>
      </c>
      <c r="F25" s="78">
        <v>309</v>
      </c>
      <c r="G25" s="78" t="s">
        <v>145</v>
      </c>
      <c r="H25" s="80"/>
    </row>
    <row r="26" s="67" customFormat="1" customHeight="1" spans="1:8">
      <c r="A26" s="40">
        <f>MAX(A$2:A25)+1</f>
        <v>24</v>
      </c>
      <c r="B26" s="76" t="s">
        <v>143</v>
      </c>
      <c r="C26" s="77" t="s">
        <v>168</v>
      </c>
      <c r="D26" s="5" t="s">
        <v>30</v>
      </c>
      <c r="E26" s="40">
        <v>2</v>
      </c>
      <c r="F26" s="79">
        <v>804</v>
      </c>
      <c r="G26" s="5" t="s">
        <v>145</v>
      </c>
      <c r="H26" s="70"/>
    </row>
    <row r="27" s="67" customFormat="1" customHeight="1" spans="1:8">
      <c r="A27" s="40"/>
      <c r="B27" s="76"/>
      <c r="C27" s="77" t="s">
        <v>169</v>
      </c>
      <c r="D27" s="5" t="s">
        <v>42</v>
      </c>
      <c r="E27" s="40"/>
      <c r="F27" s="81"/>
      <c r="G27" s="5"/>
      <c r="H27" s="70"/>
    </row>
    <row r="28" s="67" customFormat="1" customHeight="1" spans="1:8">
      <c r="A28" s="40">
        <f>MAX(A$2:A27)+1</f>
        <v>25</v>
      </c>
      <c r="B28" s="82" t="s">
        <v>143</v>
      </c>
      <c r="C28" s="82" t="s">
        <v>170</v>
      </c>
      <c r="D28" s="82" t="s">
        <v>132</v>
      </c>
      <c r="E28" s="83">
        <v>1</v>
      </c>
      <c r="F28" s="78">
        <v>310</v>
      </c>
      <c r="G28" s="5" t="s">
        <v>145</v>
      </c>
      <c r="H28" s="70"/>
    </row>
    <row r="29" s="67" customFormat="1" customHeight="1" spans="1:8">
      <c r="A29" s="73">
        <f>MAX(A$2:A28)+1</f>
        <v>26</v>
      </c>
      <c r="B29" s="41" t="s">
        <v>171</v>
      </c>
      <c r="C29" s="5" t="s">
        <v>172</v>
      </c>
      <c r="D29" s="5" t="s">
        <v>30</v>
      </c>
      <c r="E29" s="5">
        <v>1</v>
      </c>
      <c r="F29" s="40">
        <v>454</v>
      </c>
      <c r="G29" s="41" t="s">
        <v>173</v>
      </c>
      <c r="H29" s="70"/>
    </row>
    <row r="30" s="67" customFormat="1" customHeight="1" spans="1:8">
      <c r="A30" s="73">
        <f>MAX(A$2:A29)+1</f>
        <v>27</v>
      </c>
      <c r="B30" s="41" t="s">
        <v>171</v>
      </c>
      <c r="C30" s="5" t="s">
        <v>174</v>
      </c>
      <c r="D30" s="5" t="s">
        <v>30</v>
      </c>
      <c r="E30" s="5">
        <v>1</v>
      </c>
      <c r="F30" s="40">
        <v>454</v>
      </c>
      <c r="G30" s="41" t="s">
        <v>173</v>
      </c>
      <c r="H30" s="70"/>
    </row>
    <row r="31" s="67" customFormat="1" customHeight="1" spans="1:7">
      <c r="A31" s="73">
        <f>MAX(A$2:A30)+1</f>
        <v>28</v>
      </c>
      <c r="B31" s="41" t="s">
        <v>171</v>
      </c>
      <c r="C31" s="5" t="s">
        <v>175</v>
      </c>
      <c r="D31" s="5" t="s">
        <v>30</v>
      </c>
      <c r="E31" s="5">
        <v>3</v>
      </c>
      <c r="F31" s="79">
        <v>1284</v>
      </c>
      <c r="G31" s="41" t="s">
        <v>173</v>
      </c>
    </row>
    <row r="32" s="67" customFormat="1" customHeight="1" spans="1:7">
      <c r="A32" s="73"/>
      <c r="B32" s="41"/>
      <c r="C32" s="5" t="s">
        <v>176</v>
      </c>
      <c r="D32" s="5" t="s">
        <v>113</v>
      </c>
      <c r="E32" s="5"/>
      <c r="F32" s="84"/>
      <c r="G32" s="41"/>
    </row>
    <row r="33" s="67" customFormat="1" customHeight="1" spans="1:7">
      <c r="A33" s="73"/>
      <c r="B33" s="41"/>
      <c r="C33" s="5" t="s">
        <v>177</v>
      </c>
      <c r="D33" s="5" t="s">
        <v>113</v>
      </c>
      <c r="E33" s="5"/>
      <c r="F33" s="81"/>
      <c r="G33" s="41"/>
    </row>
    <row r="34" s="67" customFormat="1" customHeight="1" spans="1:8">
      <c r="A34" s="73">
        <f>MAX(A$2:A33)+1</f>
        <v>29</v>
      </c>
      <c r="B34" s="41" t="s">
        <v>171</v>
      </c>
      <c r="C34" s="5" t="s">
        <v>178</v>
      </c>
      <c r="D34" s="5" t="s">
        <v>30</v>
      </c>
      <c r="E34" s="5">
        <v>1</v>
      </c>
      <c r="F34" s="40">
        <v>454</v>
      </c>
      <c r="G34" s="41" t="s">
        <v>173</v>
      </c>
      <c r="H34" s="70"/>
    </row>
    <row r="35" s="67" customFormat="1" customHeight="1" spans="1:7">
      <c r="A35" s="75">
        <f>MAX(A$2:A34)+1</f>
        <v>30</v>
      </c>
      <c r="B35" s="78" t="s">
        <v>171</v>
      </c>
      <c r="C35" s="5" t="s">
        <v>179</v>
      </c>
      <c r="D35" s="5" t="s">
        <v>30</v>
      </c>
      <c r="E35" s="78">
        <v>1</v>
      </c>
      <c r="F35" s="78">
        <v>450</v>
      </c>
      <c r="G35" s="79" t="s">
        <v>145</v>
      </c>
    </row>
    <row r="36" s="67" customFormat="1" customHeight="1" spans="1:8">
      <c r="A36" s="60">
        <f>MAX(A$2:A35)+1</f>
        <v>31</v>
      </c>
      <c r="B36" s="5" t="s">
        <v>171</v>
      </c>
      <c r="C36" s="5" t="s">
        <v>180</v>
      </c>
      <c r="D36" s="5" t="s">
        <v>30</v>
      </c>
      <c r="E36" s="5">
        <v>1</v>
      </c>
      <c r="F36" s="5">
        <v>452</v>
      </c>
      <c r="G36" s="40" t="s">
        <v>145</v>
      </c>
      <c r="H36" s="70"/>
    </row>
    <row r="37" s="67" customFormat="1" customHeight="1" spans="1:7">
      <c r="A37" s="85">
        <f>MAX(A$2:A36)+1</f>
        <v>32</v>
      </c>
      <c r="B37" s="78" t="s">
        <v>171</v>
      </c>
      <c r="C37" s="5" t="s">
        <v>181</v>
      </c>
      <c r="D37" s="5" t="s">
        <v>30</v>
      </c>
      <c r="E37" s="78">
        <v>2</v>
      </c>
      <c r="F37" s="78">
        <v>822</v>
      </c>
      <c r="G37" s="79" t="s">
        <v>145</v>
      </c>
    </row>
    <row r="38" s="67" customFormat="1" customHeight="1" spans="1:7">
      <c r="A38" s="86"/>
      <c r="B38" s="87"/>
      <c r="C38" s="5" t="s">
        <v>182</v>
      </c>
      <c r="D38" s="5" t="s">
        <v>42</v>
      </c>
      <c r="E38" s="87"/>
      <c r="F38" s="87"/>
      <c r="G38" s="81"/>
    </row>
    <row r="39" s="67" customFormat="1" customHeight="1" spans="1:7">
      <c r="A39" s="60">
        <f>MAX(A$2:A38)+1</f>
        <v>33</v>
      </c>
      <c r="B39" s="5" t="s">
        <v>171</v>
      </c>
      <c r="C39" s="5" t="s">
        <v>183</v>
      </c>
      <c r="D39" s="5" t="s">
        <v>30</v>
      </c>
      <c r="E39" s="5">
        <v>1</v>
      </c>
      <c r="F39" s="5">
        <v>450</v>
      </c>
      <c r="G39" s="40" t="s">
        <v>145</v>
      </c>
    </row>
    <row r="40" s="67" customFormat="1" customHeight="1" spans="1:7">
      <c r="A40" s="60">
        <f>MAX(A$2:A39)+1</f>
        <v>34</v>
      </c>
      <c r="B40" s="5" t="s">
        <v>171</v>
      </c>
      <c r="C40" s="5" t="s">
        <v>184</v>
      </c>
      <c r="D40" s="5" t="s">
        <v>30</v>
      </c>
      <c r="E40" s="5">
        <v>1</v>
      </c>
      <c r="F40" s="5">
        <v>408</v>
      </c>
      <c r="G40" s="40" t="s">
        <v>145</v>
      </c>
    </row>
    <row r="41" s="67" customFormat="1" customHeight="1" spans="1:8">
      <c r="A41" s="60">
        <f>MAX(A$2:A40)+1</f>
        <v>35</v>
      </c>
      <c r="B41" s="45" t="s">
        <v>171</v>
      </c>
      <c r="C41" s="45" t="s">
        <v>185</v>
      </c>
      <c r="D41" s="45" t="s">
        <v>30</v>
      </c>
      <c r="E41" s="45">
        <v>1</v>
      </c>
      <c r="F41" s="44">
        <v>457</v>
      </c>
      <c r="G41" s="41" t="s">
        <v>145</v>
      </c>
      <c r="H41" s="70"/>
    </row>
    <row r="42" s="67" customFormat="1" customHeight="1" spans="1:8">
      <c r="A42" s="60">
        <f>MAX(A$2:A41)+1</f>
        <v>36</v>
      </c>
      <c r="B42" s="76" t="s">
        <v>171</v>
      </c>
      <c r="C42" s="5" t="s">
        <v>186</v>
      </c>
      <c r="D42" s="5" t="s">
        <v>30</v>
      </c>
      <c r="E42" s="5">
        <v>1</v>
      </c>
      <c r="F42" s="5">
        <v>429</v>
      </c>
      <c r="G42" s="40" t="s">
        <v>145</v>
      </c>
      <c r="H42" s="70"/>
    </row>
    <row r="43" s="67" customFormat="1" customHeight="1" spans="1:8">
      <c r="A43" s="5">
        <f>MAX(A$2:A42)+1</f>
        <v>37</v>
      </c>
      <c r="B43" s="5" t="s">
        <v>171</v>
      </c>
      <c r="C43" s="5" t="s">
        <v>187</v>
      </c>
      <c r="D43" s="5" t="s">
        <v>30</v>
      </c>
      <c r="E43" s="5">
        <v>2</v>
      </c>
      <c r="F43" s="78">
        <v>844</v>
      </c>
      <c r="G43" s="40" t="s">
        <v>145</v>
      </c>
      <c r="H43" s="70"/>
    </row>
    <row r="44" s="67" customFormat="1" customHeight="1" spans="1:8">
      <c r="A44" s="5"/>
      <c r="B44" s="5"/>
      <c r="C44" s="5" t="s">
        <v>188</v>
      </c>
      <c r="D44" s="5" t="s">
        <v>189</v>
      </c>
      <c r="E44" s="5"/>
      <c r="F44" s="87"/>
      <c r="G44" s="40"/>
      <c r="H44" s="70"/>
    </row>
    <row r="45" s="67" customFormat="1" customHeight="1" spans="1:8">
      <c r="A45" s="5">
        <f>MAX(A$2:A44)+1</f>
        <v>38</v>
      </c>
      <c r="B45" s="76" t="s">
        <v>171</v>
      </c>
      <c r="C45" s="5" t="s">
        <v>190</v>
      </c>
      <c r="D45" s="5" t="s">
        <v>30</v>
      </c>
      <c r="E45" s="5">
        <v>1</v>
      </c>
      <c r="F45" s="5">
        <v>433</v>
      </c>
      <c r="G45" s="40" t="s">
        <v>145</v>
      </c>
      <c r="H45" s="70"/>
    </row>
    <row r="46" s="67" customFormat="1" customHeight="1" spans="1:8">
      <c r="A46" s="78">
        <f>MAX(A$2:A45)+1</f>
        <v>39</v>
      </c>
      <c r="B46" s="78" t="s">
        <v>171</v>
      </c>
      <c r="C46" s="5" t="s">
        <v>191</v>
      </c>
      <c r="D46" s="5" t="s">
        <v>30</v>
      </c>
      <c r="E46" s="78">
        <v>2</v>
      </c>
      <c r="F46" s="78">
        <v>844</v>
      </c>
      <c r="G46" s="79" t="s">
        <v>145</v>
      </c>
      <c r="H46" s="70"/>
    </row>
    <row r="47" s="67" customFormat="1" customHeight="1" spans="1:8">
      <c r="A47" s="87"/>
      <c r="B47" s="87"/>
      <c r="C47" s="5" t="s">
        <v>192</v>
      </c>
      <c r="D47" s="5" t="s">
        <v>113</v>
      </c>
      <c r="E47" s="87"/>
      <c r="F47" s="87"/>
      <c r="G47" s="81"/>
      <c r="H47" s="70"/>
    </row>
    <row r="48" s="67" customFormat="1" customHeight="1" spans="1:8">
      <c r="A48" s="78">
        <f>MAX(A$2:A47)+1</f>
        <v>40</v>
      </c>
      <c r="B48" s="88" t="s">
        <v>171</v>
      </c>
      <c r="C48" s="5" t="s">
        <v>193</v>
      </c>
      <c r="D48" s="5" t="s">
        <v>30</v>
      </c>
      <c r="E48" s="78">
        <v>2</v>
      </c>
      <c r="F48" s="78">
        <v>800</v>
      </c>
      <c r="G48" s="79" t="s">
        <v>145</v>
      </c>
      <c r="H48" s="70"/>
    </row>
    <row r="49" s="67" customFormat="1" customHeight="1" spans="1:8">
      <c r="A49" s="87"/>
      <c r="B49" s="89"/>
      <c r="C49" s="5" t="s">
        <v>194</v>
      </c>
      <c r="D49" s="5" t="s">
        <v>42</v>
      </c>
      <c r="E49" s="87"/>
      <c r="F49" s="87"/>
      <c r="G49" s="81"/>
      <c r="H49" s="70"/>
    </row>
    <row r="50" s="67" customFormat="1" customHeight="1" spans="1:8">
      <c r="A50" s="5">
        <f>MAX(A$2:A49)+1</f>
        <v>41</v>
      </c>
      <c r="B50" s="5" t="s">
        <v>171</v>
      </c>
      <c r="C50" s="5" t="s">
        <v>195</v>
      </c>
      <c r="D50" s="5" t="s">
        <v>30</v>
      </c>
      <c r="E50" s="5">
        <v>1</v>
      </c>
      <c r="F50" s="5">
        <v>425</v>
      </c>
      <c r="G50" s="40" t="s">
        <v>145</v>
      </c>
      <c r="H50" s="70"/>
    </row>
    <row r="51" s="67" customFormat="1" customHeight="1" spans="1:8">
      <c r="A51" s="5">
        <f>MAX(A$2:A50)+1</f>
        <v>42</v>
      </c>
      <c r="B51" s="76" t="s">
        <v>171</v>
      </c>
      <c r="C51" s="5" t="s">
        <v>196</v>
      </c>
      <c r="D51" s="5" t="s">
        <v>30</v>
      </c>
      <c r="E51" s="5">
        <v>1</v>
      </c>
      <c r="F51" s="5">
        <v>457</v>
      </c>
      <c r="G51" s="51" t="s">
        <v>145</v>
      </c>
      <c r="H51" s="70"/>
    </row>
    <row r="52" s="67" customFormat="1" customHeight="1" spans="1:8">
      <c r="A52" s="78">
        <f>MAX(A$2:A51)+1</f>
        <v>43</v>
      </c>
      <c r="B52" s="78" t="s">
        <v>171</v>
      </c>
      <c r="C52" s="5" t="s">
        <v>197</v>
      </c>
      <c r="D52" s="5" t="s">
        <v>30</v>
      </c>
      <c r="E52" s="40">
        <v>1</v>
      </c>
      <c r="F52" s="5">
        <v>421</v>
      </c>
      <c r="G52" s="78" t="s">
        <v>145</v>
      </c>
      <c r="H52" s="70"/>
    </row>
    <row r="53" s="67" customFormat="1" customHeight="1" spans="1:8">
      <c r="A53" s="5">
        <f>MAX(A$2:A52)+1</f>
        <v>44</v>
      </c>
      <c r="B53" s="5" t="s">
        <v>171</v>
      </c>
      <c r="C53" s="5" t="s">
        <v>198</v>
      </c>
      <c r="D53" s="5" t="s">
        <v>30</v>
      </c>
      <c r="E53" s="40">
        <v>1</v>
      </c>
      <c r="F53" s="5">
        <v>450</v>
      </c>
      <c r="G53" s="5" t="s">
        <v>145</v>
      </c>
      <c r="H53" s="70"/>
    </row>
    <row r="54" s="67" customFormat="1" customHeight="1" spans="1:8">
      <c r="A54" s="5">
        <f>MAX(A$2:A53)+1</f>
        <v>45</v>
      </c>
      <c r="B54" s="5" t="s">
        <v>171</v>
      </c>
      <c r="C54" s="5" t="s">
        <v>199</v>
      </c>
      <c r="D54" s="5" t="s">
        <v>30</v>
      </c>
      <c r="E54" s="40">
        <v>1</v>
      </c>
      <c r="F54" s="5">
        <v>452</v>
      </c>
      <c r="G54" s="5" t="s">
        <v>145</v>
      </c>
      <c r="H54" s="70"/>
    </row>
    <row r="55" s="67" customFormat="1" customHeight="1" spans="1:8">
      <c r="A55" s="40">
        <f>MAX(A$2:A54)+1</f>
        <v>46</v>
      </c>
      <c r="B55" s="76" t="s">
        <v>171</v>
      </c>
      <c r="C55" s="77" t="s">
        <v>200</v>
      </c>
      <c r="D55" s="5" t="s">
        <v>30</v>
      </c>
      <c r="E55" s="40">
        <v>2</v>
      </c>
      <c r="F55" s="40">
        <v>908</v>
      </c>
      <c r="G55" s="5" t="s">
        <v>145</v>
      </c>
      <c r="H55" s="70"/>
    </row>
    <row r="56" s="67" customFormat="1" customHeight="1" spans="1:8">
      <c r="A56" s="40"/>
      <c r="B56" s="76"/>
      <c r="C56" s="77" t="s">
        <v>201</v>
      </c>
      <c r="D56" s="5" t="s">
        <v>113</v>
      </c>
      <c r="E56" s="40"/>
      <c r="F56" s="40"/>
      <c r="G56" s="5"/>
      <c r="H56" s="70"/>
    </row>
    <row r="57" s="67" customFormat="1" customHeight="1" spans="1:8">
      <c r="A57" s="40">
        <f>MAX(A$2:A56)+1</f>
        <v>47</v>
      </c>
      <c r="B57" s="76" t="s">
        <v>171</v>
      </c>
      <c r="C57" s="77" t="s">
        <v>202</v>
      </c>
      <c r="D57" s="5" t="s">
        <v>30</v>
      </c>
      <c r="E57" s="40">
        <v>1</v>
      </c>
      <c r="F57" s="40">
        <v>433</v>
      </c>
      <c r="G57" s="5" t="s">
        <v>145</v>
      </c>
      <c r="H57" s="70"/>
    </row>
    <row r="58" s="67" customFormat="1" customHeight="1" spans="1:8">
      <c r="A58" s="40">
        <f>MAX(A$2:A57)+1</f>
        <v>48</v>
      </c>
      <c r="B58" s="76" t="s">
        <v>171</v>
      </c>
      <c r="C58" s="77" t="s">
        <v>203</v>
      </c>
      <c r="D58" s="5" t="s">
        <v>30</v>
      </c>
      <c r="E58" s="40">
        <v>1</v>
      </c>
      <c r="F58" s="40">
        <v>450</v>
      </c>
      <c r="G58" s="40" t="s">
        <v>145</v>
      </c>
      <c r="H58" s="70"/>
    </row>
    <row r="59" s="67" customFormat="1" customHeight="1" spans="1:8">
      <c r="A59" s="40">
        <f>MAX(A$2:A58)+1</f>
        <v>49</v>
      </c>
      <c r="B59" s="76" t="s">
        <v>171</v>
      </c>
      <c r="C59" s="77" t="s">
        <v>204</v>
      </c>
      <c r="D59" s="5" t="s">
        <v>30</v>
      </c>
      <c r="E59" s="40">
        <v>1</v>
      </c>
      <c r="F59" s="40">
        <v>425</v>
      </c>
      <c r="G59" s="40" t="s">
        <v>145</v>
      </c>
      <c r="H59" s="70"/>
    </row>
    <row r="60" s="67" customFormat="1" customHeight="1" spans="1:8">
      <c r="A60" s="79">
        <f>MAX(A$2:A59)+1</f>
        <v>50</v>
      </c>
      <c r="B60" s="88" t="s">
        <v>171</v>
      </c>
      <c r="C60" s="77" t="s">
        <v>205</v>
      </c>
      <c r="D60" s="5" t="s">
        <v>30</v>
      </c>
      <c r="E60" s="79">
        <v>3</v>
      </c>
      <c r="F60" s="79">
        <v>918</v>
      </c>
      <c r="G60" s="79" t="s">
        <v>145</v>
      </c>
      <c r="H60" s="70"/>
    </row>
    <row r="61" s="67" customFormat="1" customHeight="1" spans="1:8">
      <c r="A61" s="84"/>
      <c r="B61" s="90"/>
      <c r="C61" s="77" t="s">
        <v>206</v>
      </c>
      <c r="D61" s="5" t="s">
        <v>113</v>
      </c>
      <c r="E61" s="84"/>
      <c r="F61" s="84"/>
      <c r="G61" s="84"/>
      <c r="H61" s="70"/>
    </row>
    <row r="62" s="67" customFormat="1" customHeight="1" spans="1:8">
      <c r="A62" s="81"/>
      <c r="B62" s="89"/>
      <c r="C62" s="77" t="s">
        <v>207</v>
      </c>
      <c r="D62" s="5" t="s">
        <v>42</v>
      </c>
      <c r="E62" s="81"/>
      <c r="F62" s="81"/>
      <c r="G62" s="81"/>
      <c r="H62" s="70"/>
    </row>
    <row r="63" s="67" customFormat="1" customHeight="1" spans="1:8">
      <c r="A63" s="79">
        <f>MAX(A$2:A62)+1</f>
        <v>51</v>
      </c>
      <c r="B63" s="78" t="s">
        <v>171</v>
      </c>
      <c r="C63" s="5" t="s">
        <v>208</v>
      </c>
      <c r="D63" s="78" t="s">
        <v>30</v>
      </c>
      <c r="E63" s="79">
        <v>3</v>
      </c>
      <c r="F63" s="79">
        <v>1326</v>
      </c>
      <c r="G63" s="78" t="s">
        <v>145</v>
      </c>
      <c r="H63" s="80"/>
    </row>
    <row r="64" s="67" customFormat="1" customHeight="1" spans="1:8">
      <c r="A64" s="84"/>
      <c r="B64" s="91"/>
      <c r="C64" s="5" t="s">
        <v>209</v>
      </c>
      <c r="D64" s="78" t="s">
        <v>42</v>
      </c>
      <c r="E64" s="84"/>
      <c r="F64" s="84"/>
      <c r="G64" s="91"/>
      <c r="H64" s="80" t="s">
        <v>210</v>
      </c>
    </row>
    <row r="65" s="67" customFormat="1" customHeight="1" spans="1:8">
      <c r="A65" s="81"/>
      <c r="B65" s="91"/>
      <c r="C65" s="5" t="s">
        <v>211</v>
      </c>
      <c r="D65" s="5" t="s">
        <v>113</v>
      </c>
      <c r="E65" s="84"/>
      <c r="F65" s="81"/>
      <c r="G65" s="87"/>
      <c r="H65" s="80" t="s">
        <v>210</v>
      </c>
    </row>
    <row r="66" s="67" customFormat="1" customHeight="1" spans="1:8">
      <c r="A66" s="5">
        <v>52</v>
      </c>
      <c r="B66" s="78" t="s">
        <v>171</v>
      </c>
      <c r="C66" s="5" t="s">
        <v>212</v>
      </c>
      <c r="D66" s="78" t="s">
        <v>30</v>
      </c>
      <c r="E66" s="79">
        <v>1</v>
      </c>
      <c r="F66" s="40">
        <v>406</v>
      </c>
      <c r="G66" s="40" t="s">
        <v>145</v>
      </c>
      <c r="H66" s="80"/>
    </row>
    <row r="67" s="67" customFormat="1" customHeight="1" spans="1:8">
      <c r="A67" s="5">
        <v>53</v>
      </c>
      <c r="B67" s="78" t="s">
        <v>171</v>
      </c>
      <c r="C67" s="5" t="s">
        <v>213</v>
      </c>
      <c r="D67" s="78" t="s">
        <v>30</v>
      </c>
      <c r="E67" s="79">
        <v>1</v>
      </c>
      <c r="F67" s="40">
        <v>317</v>
      </c>
      <c r="G67" s="40" t="s">
        <v>145</v>
      </c>
      <c r="H67" s="80"/>
    </row>
    <row r="68" s="67" customFormat="1" customHeight="1" spans="1:8">
      <c r="A68" s="5">
        <v>54</v>
      </c>
      <c r="B68" s="78" t="s">
        <v>171</v>
      </c>
      <c r="C68" s="5" t="s">
        <v>214</v>
      </c>
      <c r="D68" s="78" t="s">
        <v>30</v>
      </c>
      <c r="E68" s="79">
        <v>1</v>
      </c>
      <c r="F68" s="40">
        <v>422</v>
      </c>
      <c r="G68" s="40" t="s">
        <v>145</v>
      </c>
      <c r="H68" s="80"/>
    </row>
    <row r="69" s="67" customFormat="1" customHeight="1" spans="1:8">
      <c r="A69" s="5">
        <v>55</v>
      </c>
      <c r="B69" s="78" t="s">
        <v>143</v>
      </c>
      <c r="C69" s="5" t="s">
        <v>215</v>
      </c>
      <c r="D69" s="78" t="s">
        <v>30</v>
      </c>
      <c r="E69" s="79">
        <v>1</v>
      </c>
      <c r="F69" s="40">
        <v>420</v>
      </c>
      <c r="G69" s="40" t="s">
        <v>145</v>
      </c>
      <c r="H69" s="80"/>
    </row>
    <row r="70" s="67" customFormat="1" customHeight="1" spans="1:8">
      <c r="A70" s="5">
        <v>56</v>
      </c>
      <c r="B70" s="78" t="s">
        <v>143</v>
      </c>
      <c r="C70" s="5" t="s">
        <v>216</v>
      </c>
      <c r="D70" s="78" t="s">
        <v>30</v>
      </c>
      <c r="E70" s="79">
        <v>1</v>
      </c>
      <c r="F70" s="40">
        <v>700</v>
      </c>
      <c r="G70" s="40" t="s">
        <v>145</v>
      </c>
      <c r="H70" s="80"/>
    </row>
    <row r="71" s="67" customFormat="1" customHeight="1" spans="1:8">
      <c r="A71" s="5">
        <v>57</v>
      </c>
      <c r="B71" s="92" t="s">
        <v>171</v>
      </c>
      <c r="C71" s="92" t="s">
        <v>217</v>
      </c>
      <c r="D71" s="78" t="s">
        <v>30</v>
      </c>
      <c r="E71" s="79">
        <v>1</v>
      </c>
      <c r="F71" s="93">
        <v>700</v>
      </c>
      <c r="G71" s="40" t="s">
        <v>145</v>
      </c>
      <c r="H71" s="80"/>
    </row>
    <row r="72" s="67" customFormat="1" customHeight="1" spans="1:8">
      <c r="A72" s="5">
        <v>58</v>
      </c>
      <c r="B72" s="92" t="s">
        <v>171</v>
      </c>
      <c r="C72" s="94" t="s">
        <v>218</v>
      </c>
      <c r="D72" s="78" t="s">
        <v>30</v>
      </c>
      <c r="E72" s="79">
        <v>1</v>
      </c>
      <c r="F72" s="94">
        <v>700</v>
      </c>
      <c r="G72" s="40" t="s">
        <v>145</v>
      </c>
      <c r="H72" s="80"/>
    </row>
    <row r="73" s="69" customFormat="1" customHeight="1" spans="1:7">
      <c r="A73" s="95"/>
      <c r="B73" s="96" t="s">
        <v>219</v>
      </c>
      <c r="C73" s="96"/>
      <c r="D73" s="96"/>
      <c r="E73" s="97">
        <f>SUM(E3:E72)</f>
        <v>70</v>
      </c>
      <c r="F73" s="97">
        <f>SUM(F3:F72)</f>
        <v>30428</v>
      </c>
      <c r="G73" s="95"/>
    </row>
    <row r="74" s="67" customFormat="1" customHeight="1" spans="5:8">
      <c r="E74" s="68"/>
      <c r="F74" s="68"/>
      <c r="H74" s="70"/>
    </row>
  </sheetData>
  <mergeCells count="41">
    <mergeCell ref="A1:G1"/>
    <mergeCell ref="A26:A27"/>
    <mergeCell ref="A31:A33"/>
    <mergeCell ref="A37:A38"/>
    <mergeCell ref="A43:A44"/>
    <mergeCell ref="A46:A47"/>
    <mergeCell ref="A48:A49"/>
    <mergeCell ref="A60:A62"/>
    <mergeCell ref="A63:A65"/>
    <mergeCell ref="B26:B27"/>
    <mergeCell ref="B31:B33"/>
    <mergeCell ref="B37:B38"/>
    <mergeCell ref="B43:B44"/>
    <mergeCell ref="B46:B47"/>
    <mergeCell ref="B48:B49"/>
    <mergeCell ref="B60:B62"/>
    <mergeCell ref="B63:B65"/>
    <mergeCell ref="E26:E27"/>
    <mergeCell ref="E31:E33"/>
    <mergeCell ref="E37:E38"/>
    <mergeCell ref="E43:E44"/>
    <mergeCell ref="E46:E47"/>
    <mergeCell ref="E48:E49"/>
    <mergeCell ref="E60:E62"/>
    <mergeCell ref="E63:E65"/>
    <mergeCell ref="F26:F27"/>
    <mergeCell ref="F31:F33"/>
    <mergeCell ref="F37:F38"/>
    <mergeCell ref="F43:F44"/>
    <mergeCell ref="F46:F47"/>
    <mergeCell ref="F48:F49"/>
    <mergeCell ref="F60:F62"/>
    <mergeCell ref="F63:F65"/>
    <mergeCell ref="G26:G27"/>
    <mergeCell ref="G31:G33"/>
    <mergeCell ref="G37:G38"/>
    <mergeCell ref="G43:G44"/>
    <mergeCell ref="G46:G47"/>
    <mergeCell ref="G48:G49"/>
    <mergeCell ref="G60:G62"/>
    <mergeCell ref="G63:G65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3"/>
  <sheetViews>
    <sheetView workbookViewId="0">
      <selection activeCell="G2" sqref="G$1:G$1048576"/>
    </sheetView>
  </sheetViews>
  <sheetFormatPr defaultColWidth="9" defaultRowHeight="18" customHeight="1"/>
  <cols>
    <col min="1" max="1" width="6.375" style="36" customWidth="1"/>
    <col min="2" max="2" width="11.25" style="33" customWidth="1"/>
    <col min="3" max="3" width="12.625" style="33" customWidth="1"/>
    <col min="4" max="4" width="13.375" style="33" customWidth="1"/>
    <col min="5" max="5" width="10.5" style="36" customWidth="1"/>
    <col min="6" max="6" width="13.5" style="36" customWidth="1"/>
    <col min="7" max="7" width="8.875" style="33" customWidth="1"/>
    <col min="8" max="8" width="13.7" style="33" customWidth="1"/>
    <col min="9" max="247" width="9" style="33"/>
    <col min="248" max="16384" width="9" style="27"/>
  </cols>
  <sheetData>
    <row r="1" s="27" customFormat="1" ht="33" customHeight="1" spans="1:7">
      <c r="A1" s="37" t="s">
        <v>220</v>
      </c>
      <c r="B1" s="38"/>
      <c r="C1" s="39"/>
      <c r="D1" s="37"/>
      <c r="E1" s="37"/>
      <c r="F1" s="39"/>
      <c r="G1" s="37"/>
    </row>
    <row r="2" s="28" customFormat="1" customHeight="1" spans="1:7">
      <c r="A2" s="5" t="s">
        <v>221</v>
      </c>
      <c r="B2" s="40" t="s">
        <v>23</v>
      </c>
      <c r="C2" s="40" t="s">
        <v>222</v>
      </c>
      <c r="D2" s="40" t="s">
        <v>139</v>
      </c>
      <c r="E2" s="41" t="s">
        <v>26</v>
      </c>
      <c r="F2" s="41" t="s">
        <v>223</v>
      </c>
      <c r="G2" s="42" t="s">
        <v>142</v>
      </c>
    </row>
    <row r="3" s="29" customFormat="1" customHeight="1" spans="1:247">
      <c r="A3" s="5">
        <v>1</v>
      </c>
      <c r="B3" s="5" t="s">
        <v>224</v>
      </c>
      <c r="C3" s="43" t="s">
        <v>30</v>
      </c>
      <c r="D3" s="5" t="s">
        <v>225</v>
      </c>
      <c r="E3" s="44">
        <v>3</v>
      </c>
      <c r="F3" s="5">
        <v>1341</v>
      </c>
      <c r="G3" s="4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</row>
    <row r="4" s="27" customFormat="1" customHeight="1" spans="1:7">
      <c r="A4" s="5"/>
      <c r="B4" s="5"/>
      <c r="C4" s="5" t="s">
        <v>46</v>
      </c>
      <c r="D4" s="5" t="s">
        <v>226</v>
      </c>
      <c r="E4" s="45"/>
      <c r="F4" s="5"/>
      <c r="G4" s="45"/>
    </row>
    <row r="5" s="27" customFormat="1" customHeight="1" spans="1:7">
      <c r="A5" s="5"/>
      <c r="B5" s="5"/>
      <c r="C5" s="5" t="s">
        <v>60</v>
      </c>
      <c r="D5" s="5" t="s">
        <v>227</v>
      </c>
      <c r="E5" s="45"/>
      <c r="F5" s="5"/>
      <c r="G5" s="45"/>
    </row>
    <row r="6" s="29" customFormat="1" customHeight="1" spans="1:247">
      <c r="A6" s="5">
        <v>2</v>
      </c>
      <c r="B6" s="5" t="s">
        <v>224</v>
      </c>
      <c r="C6" s="5" t="s">
        <v>30</v>
      </c>
      <c r="D6" s="5" t="s">
        <v>228</v>
      </c>
      <c r="E6" s="44">
        <v>4</v>
      </c>
      <c r="F6" s="5">
        <v>1576</v>
      </c>
      <c r="G6" s="4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</row>
    <row r="7" s="27" customFormat="1" customHeight="1" spans="1:7">
      <c r="A7" s="5"/>
      <c r="B7" s="5"/>
      <c r="C7" s="5" t="s">
        <v>229</v>
      </c>
      <c r="D7" s="5" t="s">
        <v>230</v>
      </c>
      <c r="E7" s="45"/>
      <c r="F7" s="5"/>
      <c r="G7" s="45"/>
    </row>
    <row r="8" s="27" customFormat="1" customHeight="1" spans="1:7">
      <c r="A8" s="5"/>
      <c r="B8" s="5"/>
      <c r="C8" s="5" t="s">
        <v>231</v>
      </c>
      <c r="D8" s="5" t="s">
        <v>232</v>
      </c>
      <c r="E8" s="44"/>
      <c r="F8" s="5"/>
      <c r="G8" s="45"/>
    </row>
    <row r="9" s="27" customFormat="1" customHeight="1" spans="1:7">
      <c r="A9" s="5"/>
      <c r="B9" s="5"/>
      <c r="C9" s="5" t="s">
        <v>60</v>
      </c>
      <c r="D9" s="5" t="s">
        <v>233</v>
      </c>
      <c r="E9" s="45"/>
      <c r="F9" s="5"/>
      <c r="G9" s="45"/>
    </row>
    <row r="10" s="29" customFormat="1" customHeight="1" spans="1:247">
      <c r="A10" s="5">
        <v>3</v>
      </c>
      <c r="B10" s="5" t="s">
        <v>224</v>
      </c>
      <c r="C10" s="5" t="s">
        <v>30</v>
      </c>
      <c r="D10" s="5" t="s">
        <v>234</v>
      </c>
      <c r="E10" s="44">
        <v>1</v>
      </c>
      <c r="F10" s="5">
        <v>449</v>
      </c>
      <c r="G10" s="4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</row>
    <row r="11" s="29" customFormat="1" customHeight="1" spans="1:247">
      <c r="A11" s="5">
        <v>4</v>
      </c>
      <c r="B11" s="5" t="s">
        <v>224</v>
      </c>
      <c r="C11" s="5" t="s">
        <v>30</v>
      </c>
      <c r="D11" s="5" t="s">
        <v>235</v>
      </c>
      <c r="E11" s="44">
        <v>1</v>
      </c>
      <c r="F11" s="5">
        <v>424</v>
      </c>
      <c r="G11" s="4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</row>
    <row r="12" s="30" customFormat="1" customHeight="1" spans="1:247">
      <c r="A12" s="5">
        <v>5</v>
      </c>
      <c r="B12" s="5" t="s">
        <v>224</v>
      </c>
      <c r="C12" s="5" t="s">
        <v>30</v>
      </c>
      <c r="D12" s="5" t="s">
        <v>236</v>
      </c>
      <c r="E12" s="44">
        <v>3</v>
      </c>
      <c r="F12" s="5">
        <v>1212</v>
      </c>
      <c r="G12" s="46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</row>
    <row r="13" s="30" customFormat="1" customHeight="1" spans="1:247">
      <c r="A13" s="5"/>
      <c r="B13" s="5"/>
      <c r="C13" s="5" t="s">
        <v>46</v>
      </c>
      <c r="D13" s="5" t="s">
        <v>237</v>
      </c>
      <c r="E13" s="45"/>
      <c r="F13" s="5"/>
      <c r="G13" s="46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</row>
    <row r="14" s="30" customFormat="1" customHeight="1" spans="1:247">
      <c r="A14" s="5"/>
      <c r="B14" s="5"/>
      <c r="C14" s="5" t="s">
        <v>60</v>
      </c>
      <c r="D14" s="5" t="s">
        <v>238</v>
      </c>
      <c r="E14" s="45"/>
      <c r="F14" s="5"/>
      <c r="G14" s="46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</row>
    <row r="15" s="29" customFormat="1" customHeight="1" spans="1:247">
      <c r="A15" s="5">
        <v>6</v>
      </c>
      <c r="B15" s="5" t="s">
        <v>224</v>
      </c>
      <c r="C15" s="5" t="s">
        <v>30</v>
      </c>
      <c r="D15" s="5" t="s">
        <v>239</v>
      </c>
      <c r="E15" s="44">
        <v>2</v>
      </c>
      <c r="F15" s="5">
        <v>796</v>
      </c>
      <c r="G15" s="4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</row>
    <row r="16" s="27" customFormat="1" customHeight="1" spans="1:7">
      <c r="A16" s="5"/>
      <c r="B16" s="5"/>
      <c r="C16" s="5" t="s">
        <v>240</v>
      </c>
      <c r="D16" s="5" t="s">
        <v>241</v>
      </c>
      <c r="E16" s="45"/>
      <c r="F16" s="5"/>
      <c r="G16" s="45"/>
    </row>
    <row r="17" s="29" customFormat="1" customHeight="1" spans="1:247">
      <c r="A17" s="5">
        <v>7</v>
      </c>
      <c r="B17" s="5" t="s">
        <v>224</v>
      </c>
      <c r="C17" s="5" t="s">
        <v>30</v>
      </c>
      <c r="D17" s="5" t="s">
        <v>242</v>
      </c>
      <c r="E17" s="44">
        <v>1</v>
      </c>
      <c r="F17" s="5">
        <v>421</v>
      </c>
      <c r="G17" s="4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</row>
    <row r="18" s="27" customFormat="1" customHeight="1" spans="1:247">
      <c r="A18" s="5">
        <v>8</v>
      </c>
      <c r="B18" s="5" t="s">
        <v>224</v>
      </c>
      <c r="C18" s="5" t="s">
        <v>243</v>
      </c>
      <c r="D18" s="5" t="s">
        <v>244</v>
      </c>
      <c r="E18" s="44">
        <v>1</v>
      </c>
      <c r="F18" s="5">
        <v>475</v>
      </c>
      <c r="G18" s="45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</row>
    <row r="19" s="27" customFormat="1" customHeight="1" spans="1:7">
      <c r="A19" s="5">
        <v>9</v>
      </c>
      <c r="B19" s="5" t="s">
        <v>224</v>
      </c>
      <c r="C19" s="5" t="s">
        <v>243</v>
      </c>
      <c r="D19" s="5" t="s">
        <v>245</v>
      </c>
      <c r="E19" s="44">
        <v>1</v>
      </c>
      <c r="F19" s="5">
        <v>457</v>
      </c>
      <c r="G19" s="45"/>
    </row>
    <row r="20" s="27" customFormat="1" customHeight="1" spans="1:7">
      <c r="A20" s="5">
        <v>10</v>
      </c>
      <c r="B20" s="5" t="s">
        <v>224</v>
      </c>
      <c r="C20" s="5" t="s">
        <v>243</v>
      </c>
      <c r="D20" s="5" t="s">
        <v>246</v>
      </c>
      <c r="E20" s="44">
        <v>1</v>
      </c>
      <c r="F20" s="5">
        <v>456</v>
      </c>
      <c r="G20" s="45"/>
    </row>
    <row r="21" s="27" customFormat="1" customHeight="1" spans="1:7">
      <c r="A21" s="5">
        <v>11</v>
      </c>
      <c r="B21" s="5" t="s">
        <v>224</v>
      </c>
      <c r="C21" s="5" t="s">
        <v>243</v>
      </c>
      <c r="D21" s="5" t="s">
        <v>247</v>
      </c>
      <c r="E21" s="44">
        <v>1</v>
      </c>
      <c r="F21" s="5">
        <v>454</v>
      </c>
      <c r="G21" s="45"/>
    </row>
    <row r="22" s="27" customFormat="1" customHeight="1" spans="1:7">
      <c r="A22" s="5">
        <v>12</v>
      </c>
      <c r="B22" s="5" t="s">
        <v>224</v>
      </c>
      <c r="C22" s="5" t="s">
        <v>30</v>
      </c>
      <c r="D22" s="5" t="s">
        <v>248</v>
      </c>
      <c r="E22" s="44">
        <v>1</v>
      </c>
      <c r="F22" s="5">
        <v>418</v>
      </c>
      <c r="G22" s="45"/>
    </row>
    <row r="23" s="27" customFormat="1" customHeight="1" spans="1:7">
      <c r="A23" s="5">
        <v>13</v>
      </c>
      <c r="B23" s="5" t="s">
        <v>224</v>
      </c>
      <c r="C23" s="5" t="s">
        <v>30</v>
      </c>
      <c r="D23" s="5" t="s">
        <v>249</v>
      </c>
      <c r="E23" s="44">
        <v>1</v>
      </c>
      <c r="F23" s="5">
        <v>457</v>
      </c>
      <c r="G23" s="5"/>
    </row>
    <row r="24" s="27" customFormat="1" customHeight="1" spans="1:247">
      <c r="A24" s="5">
        <v>14</v>
      </c>
      <c r="B24" s="5" t="s">
        <v>224</v>
      </c>
      <c r="C24" s="5" t="s">
        <v>30</v>
      </c>
      <c r="D24" s="5" t="s">
        <v>250</v>
      </c>
      <c r="E24" s="44">
        <v>1</v>
      </c>
      <c r="F24" s="5">
        <v>483</v>
      </c>
      <c r="G24" s="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</row>
    <row r="25" s="27" customFormat="1" customHeight="1" spans="1:247">
      <c r="A25" s="5">
        <v>15</v>
      </c>
      <c r="B25" s="5" t="s">
        <v>224</v>
      </c>
      <c r="C25" s="5" t="s">
        <v>30</v>
      </c>
      <c r="D25" s="5" t="s">
        <v>251</v>
      </c>
      <c r="E25" s="44">
        <v>1</v>
      </c>
      <c r="F25" s="5">
        <v>493</v>
      </c>
      <c r="G25" s="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</row>
    <row r="26" s="27" customFormat="1" customHeight="1" spans="1:247">
      <c r="A26" s="5">
        <v>16</v>
      </c>
      <c r="B26" s="5" t="s">
        <v>224</v>
      </c>
      <c r="C26" s="5" t="s">
        <v>30</v>
      </c>
      <c r="D26" s="5" t="s">
        <v>252</v>
      </c>
      <c r="E26" s="44">
        <v>2</v>
      </c>
      <c r="F26" s="5">
        <v>982</v>
      </c>
      <c r="G26" s="5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</row>
    <row r="27" s="27" customFormat="1" customHeight="1" spans="1:247">
      <c r="A27" s="5"/>
      <c r="B27" s="5"/>
      <c r="C27" s="5" t="s">
        <v>60</v>
      </c>
      <c r="D27" s="5" t="s">
        <v>253</v>
      </c>
      <c r="E27" s="44"/>
      <c r="F27" s="5"/>
      <c r="G27" s="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</row>
    <row r="28" s="27" customFormat="1" customHeight="1" spans="1:247">
      <c r="A28" s="5">
        <v>17</v>
      </c>
      <c r="B28" s="5" t="s">
        <v>224</v>
      </c>
      <c r="C28" s="5" t="s">
        <v>30</v>
      </c>
      <c r="D28" s="5" t="s">
        <v>254</v>
      </c>
      <c r="E28" s="44">
        <v>1</v>
      </c>
      <c r="F28" s="5">
        <v>417</v>
      </c>
      <c r="G28" s="5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</row>
    <row r="29" s="27" customFormat="1" customHeight="1" spans="1:247">
      <c r="A29" s="5">
        <v>18</v>
      </c>
      <c r="B29" s="5" t="s">
        <v>224</v>
      </c>
      <c r="C29" s="5" t="s">
        <v>30</v>
      </c>
      <c r="D29" s="5" t="s">
        <v>255</v>
      </c>
      <c r="E29" s="44">
        <v>1</v>
      </c>
      <c r="F29" s="5">
        <v>445</v>
      </c>
      <c r="G29" s="5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</row>
    <row r="30" s="27" customFormat="1" customHeight="1" spans="1:247">
      <c r="A30" s="5">
        <v>19</v>
      </c>
      <c r="B30" s="5" t="s">
        <v>224</v>
      </c>
      <c r="C30" s="5" t="s">
        <v>30</v>
      </c>
      <c r="D30" s="5" t="s">
        <v>256</v>
      </c>
      <c r="E30" s="44">
        <v>1</v>
      </c>
      <c r="F30" s="5">
        <v>477</v>
      </c>
      <c r="G30" s="5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</row>
    <row r="31" s="27" customFormat="1" customHeight="1" spans="1:7">
      <c r="A31" s="5">
        <v>20</v>
      </c>
      <c r="B31" s="5" t="s">
        <v>224</v>
      </c>
      <c r="C31" s="5" t="s">
        <v>30</v>
      </c>
      <c r="D31" s="5" t="s">
        <v>257</v>
      </c>
      <c r="E31" s="44">
        <v>1</v>
      </c>
      <c r="F31" s="5">
        <v>412</v>
      </c>
      <c r="G31" s="5"/>
    </row>
    <row r="32" s="27" customFormat="1" customHeight="1" spans="1:7">
      <c r="A32" s="5">
        <v>21</v>
      </c>
      <c r="B32" s="5" t="s">
        <v>224</v>
      </c>
      <c r="C32" s="5" t="s">
        <v>30</v>
      </c>
      <c r="D32" s="5" t="s">
        <v>258</v>
      </c>
      <c r="E32" s="44">
        <v>1</v>
      </c>
      <c r="F32" s="5">
        <v>451</v>
      </c>
      <c r="G32" s="5"/>
    </row>
    <row r="33" s="27" customFormat="1" customHeight="1" spans="1:7">
      <c r="A33" s="5">
        <v>22</v>
      </c>
      <c r="B33" s="5" t="s">
        <v>224</v>
      </c>
      <c r="C33" s="5" t="s">
        <v>30</v>
      </c>
      <c r="D33" s="5" t="s">
        <v>259</v>
      </c>
      <c r="E33" s="44">
        <v>2</v>
      </c>
      <c r="F33" s="5">
        <v>788</v>
      </c>
      <c r="G33" s="5"/>
    </row>
    <row r="34" s="27" customFormat="1" customHeight="1" spans="1:7">
      <c r="A34" s="5"/>
      <c r="B34" s="5"/>
      <c r="C34" s="5" t="s">
        <v>60</v>
      </c>
      <c r="D34" s="5" t="s">
        <v>260</v>
      </c>
      <c r="E34" s="44"/>
      <c r="F34" s="5"/>
      <c r="G34" s="5"/>
    </row>
    <row r="35" s="27" customFormat="1" customHeight="1" spans="1:247">
      <c r="A35" s="5">
        <v>23</v>
      </c>
      <c r="B35" s="5" t="s">
        <v>224</v>
      </c>
      <c r="C35" s="5" t="s">
        <v>30</v>
      </c>
      <c r="D35" s="5" t="s">
        <v>261</v>
      </c>
      <c r="E35" s="5">
        <v>2</v>
      </c>
      <c r="F35" s="5">
        <v>884</v>
      </c>
      <c r="G35" s="5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</row>
    <row r="36" s="27" customFormat="1" customHeight="1" spans="1:247">
      <c r="A36" s="5"/>
      <c r="B36" s="5"/>
      <c r="C36" s="5" t="s">
        <v>37</v>
      </c>
      <c r="D36" s="5" t="s">
        <v>262</v>
      </c>
      <c r="E36" s="5"/>
      <c r="F36" s="5"/>
      <c r="G36" s="5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</row>
    <row r="37" s="30" customFormat="1" customHeight="1" spans="1:247">
      <c r="A37" s="5">
        <v>24</v>
      </c>
      <c r="B37" s="5" t="s">
        <v>224</v>
      </c>
      <c r="C37" s="5" t="s">
        <v>30</v>
      </c>
      <c r="D37" s="5" t="s">
        <v>263</v>
      </c>
      <c r="E37" s="5">
        <v>1</v>
      </c>
      <c r="F37" s="5">
        <v>427</v>
      </c>
      <c r="G37" s="47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</row>
    <row r="38" s="27" customFormat="1" customHeight="1" spans="1:7">
      <c r="A38" s="5">
        <v>25</v>
      </c>
      <c r="B38" s="5" t="s">
        <v>224</v>
      </c>
      <c r="C38" s="5" t="s">
        <v>30</v>
      </c>
      <c r="D38" s="48" t="s">
        <v>264</v>
      </c>
      <c r="E38" s="5">
        <v>2</v>
      </c>
      <c r="F38" s="5">
        <v>888</v>
      </c>
      <c r="G38" s="45"/>
    </row>
    <row r="39" s="27" customFormat="1" customHeight="1" spans="1:7">
      <c r="A39" s="5"/>
      <c r="B39" s="5"/>
      <c r="C39" s="5" t="s">
        <v>60</v>
      </c>
      <c r="D39" s="48" t="s">
        <v>265</v>
      </c>
      <c r="E39" s="44"/>
      <c r="F39" s="5"/>
      <c r="G39" s="45"/>
    </row>
    <row r="40" s="27" customFormat="1" customHeight="1" spans="1:7">
      <c r="A40" s="5">
        <v>26</v>
      </c>
      <c r="B40" s="5" t="s">
        <v>224</v>
      </c>
      <c r="C40" s="5" t="s">
        <v>30</v>
      </c>
      <c r="D40" s="48" t="s">
        <v>266</v>
      </c>
      <c r="E40" s="44">
        <v>1</v>
      </c>
      <c r="F40" s="5">
        <v>459</v>
      </c>
      <c r="G40" s="45"/>
    </row>
    <row r="41" s="27" customFormat="1" customHeight="1" spans="1:247">
      <c r="A41" s="5">
        <v>27</v>
      </c>
      <c r="B41" s="5" t="s">
        <v>224</v>
      </c>
      <c r="C41" s="5" t="s">
        <v>30</v>
      </c>
      <c r="D41" s="48" t="s">
        <v>267</v>
      </c>
      <c r="E41" s="44">
        <v>1</v>
      </c>
      <c r="F41" s="5">
        <v>486</v>
      </c>
      <c r="G41" s="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</row>
    <row r="42" s="29" customFormat="1" customHeight="1" spans="1:247">
      <c r="A42" s="5">
        <v>28</v>
      </c>
      <c r="B42" s="5" t="s">
        <v>224</v>
      </c>
      <c r="C42" s="49" t="s">
        <v>30</v>
      </c>
      <c r="D42" s="50" t="s">
        <v>268</v>
      </c>
      <c r="E42" s="50">
        <v>1</v>
      </c>
      <c r="F42" s="50">
        <v>447</v>
      </c>
      <c r="G42" s="5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</row>
    <row r="43" s="29" customFormat="1" customHeight="1" spans="1:247">
      <c r="A43" s="5">
        <v>29</v>
      </c>
      <c r="B43" s="50" t="s">
        <v>224</v>
      </c>
      <c r="C43" s="50" t="s">
        <v>30</v>
      </c>
      <c r="D43" s="50" t="s">
        <v>269</v>
      </c>
      <c r="E43" s="50">
        <v>1</v>
      </c>
      <c r="F43" s="50">
        <v>452</v>
      </c>
      <c r="G43" s="52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</row>
    <row r="44" s="29" customFormat="1" customHeight="1" spans="1:247">
      <c r="A44" s="5">
        <v>30</v>
      </c>
      <c r="B44" s="50" t="s">
        <v>224</v>
      </c>
      <c r="C44" s="49" t="s">
        <v>30</v>
      </c>
      <c r="D44" s="53" t="s">
        <v>270</v>
      </c>
      <c r="E44" s="50">
        <v>1</v>
      </c>
      <c r="F44" s="50">
        <v>443</v>
      </c>
      <c r="G44" s="52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</row>
    <row r="45" s="31" customFormat="1" customHeight="1" spans="1:247">
      <c r="A45" s="5">
        <v>31</v>
      </c>
      <c r="B45" s="5" t="s">
        <v>271</v>
      </c>
      <c r="C45" s="54" t="s">
        <v>243</v>
      </c>
      <c r="D45" s="55" t="s">
        <v>272</v>
      </c>
      <c r="E45" s="56">
        <v>1</v>
      </c>
      <c r="F45" s="54">
        <v>453</v>
      </c>
      <c r="G45" s="57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</row>
    <row r="46" s="31" customFormat="1" customHeight="1" spans="1:247">
      <c r="A46" s="5">
        <v>32</v>
      </c>
      <c r="B46" s="5" t="s">
        <v>271</v>
      </c>
      <c r="C46" s="54" t="s">
        <v>243</v>
      </c>
      <c r="D46" s="55" t="s">
        <v>273</v>
      </c>
      <c r="E46" s="56">
        <v>1</v>
      </c>
      <c r="F46" s="54">
        <v>449</v>
      </c>
      <c r="G46" s="57"/>
      <c r="H46" s="59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</row>
    <row r="47" s="31" customFormat="1" customHeight="1" spans="1:247">
      <c r="A47" s="5">
        <v>33</v>
      </c>
      <c r="B47" s="5" t="s">
        <v>271</v>
      </c>
      <c r="C47" s="54" t="s">
        <v>243</v>
      </c>
      <c r="D47" s="55" t="s">
        <v>274</v>
      </c>
      <c r="E47" s="56">
        <v>1</v>
      </c>
      <c r="F47" s="54">
        <v>453</v>
      </c>
      <c r="G47" s="57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</row>
    <row r="48" s="31" customFormat="1" customHeight="1" spans="1:247">
      <c r="A48" s="5">
        <v>34</v>
      </c>
      <c r="B48" s="54" t="s">
        <v>271</v>
      </c>
      <c r="C48" s="54" t="s">
        <v>243</v>
      </c>
      <c r="D48" s="55" t="s">
        <v>275</v>
      </c>
      <c r="E48" s="56">
        <v>1</v>
      </c>
      <c r="F48" s="54">
        <v>451</v>
      </c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</row>
    <row r="49" s="30" customFormat="1" customHeight="1" spans="1:247">
      <c r="A49" s="5">
        <v>35</v>
      </c>
      <c r="B49" s="5" t="s">
        <v>271</v>
      </c>
      <c r="C49" s="5" t="s">
        <v>30</v>
      </c>
      <c r="D49" s="48" t="s">
        <v>276</v>
      </c>
      <c r="E49" s="44">
        <v>3</v>
      </c>
      <c r="F49" s="5">
        <v>1215</v>
      </c>
      <c r="G49" s="45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</row>
    <row r="50" s="30" customFormat="1" customHeight="1" spans="1:247">
      <c r="A50" s="5"/>
      <c r="B50" s="5"/>
      <c r="C50" s="5" t="s">
        <v>46</v>
      </c>
      <c r="D50" s="48" t="s">
        <v>277</v>
      </c>
      <c r="E50" s="44"/>
      <c r="F50" s="5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</row>
    <row r="51" s="30" customFormat="1" customHeight="1" spans="1:247">
      <c r="A51" s="5"/>
      <c r="B51" s="5"/>
      <c r="C51" s="5" t="s">
        <v>60</v>
      </c>
      <c r="D51" s="48" t="s">
        <v>278</v>
      </c>
      <c r="E51" s="44"/>
      <c r="F51" s="5"/>
      <c r="G51" s="4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</row>
    <row r="52" s="30" customFormat="1" customHeight="1" spans="1:247">
      <c r="A52" s="5">
        <v>36</v>
      </c>
      <c r="B52" s="5" t="s">
        <v>271</v>
      </c>
      <c r="C52" s="5" t="s">
        <v>30</v>
      </c>
      <c r="D52" s="48" t="s">
        <v>279</v>
      </c>
      <c r="E52" s="44">
        <v>1</v>
      </c>
      <c r="F52" s="5">
        <v>461</v>
      </c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</row>
    <row r="53" s="27" customFormat="1" customHeight="1" spans="1:247">
      <c r="A53" s="5">
        <v>37</v>
      </c>
      <c r="B53" s="5" t="s">
        <v>271</v>
      </c>
      <c r="C53" s="5" t="s">
        <v>30</v>
      </c>
      <c r="D53" s="48" t="s">
        <v>280</v>
      </c>
      <c r="E53" s="44">
        <v>1</v>
      </c>
      <c r="F53" s="5">
        <v>482</v>
      </c>
      <c r="G53" s="45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</row>
    <row r="54" s="27" customFormat="1" customHeight="1" spans="1:7">
      <c r="A54" s="5">
        <v>38</v>
      </c>
      <c r="B54" s="5" t="s">
        <v>271</v>
      </c>
      <c r="C54" s="5" t="s">
        <v>30</v>
      </c>
      <c r="D54" s="48" t="s">
        <v>281</v>
      </c>
      <c r="E54" s="44">
        <v>2</v>
      </c>
      <c r="F54" s="5">
        <v>832</v>
      </c>
      <c r="G54" s="45"/>
    </row>
    <row r="55" s="27" customFormat="1" customHeight="1" spans="1:7">
      <c r="A55" s="5"/>
      <c r="B55" s="5"/>
      <c r="C55" s="5" t="s">
        <v>60</v>
      </c>
      <c r="D55" s="48" t="s">
        <v>282</v>
      </c>
      <c r="E55" s="44"/>
      <c r="F55" s="5"/>
      <c r="G55" s="45"/>
    </row>
    <row r="56" s="27" customFormat="1" customHeight="1" spans="1:7">
      <c r="A56" s="5">
        <v>39</v>
      </c>
      <c r="B56" s="5" t="s">
        <v>271</v>
      </c>
      <c r="C56" s="5" t="s">
        <v>30</v>
      </c>
      <c r="D56" s="48" t="s">
        <v>283</v>
      </c>
      <c r="E56" s="44">
        <v>1</v>
      </c>
      <c r="F56" s="5">
        <v>452</v>
      </c>
      <c r="G56" s="45"/>
    </row>
    <row r="57" s="27" customFormat="1" customHeight="1" spans="1:7">
      <c r="A57" s="5">
        <v>40</v>
      </c>
      <c r="B57" s="5" t="s">
        <v>271</v>
      </c>
      <c r="C57" s="5" t="s">
        <v>30</v>
      </c>
      <c r="D57" s="48" t="s">
        <v>284</v>
      </c>
      <c r="E57" s="44">
        <v>1</v>
      </c>
      <c r="F57" s="5">
        <v>396</v>
      </c>
      <c r="G57" s="45"/>
    </row>
    <row r="58" s="27" customFormat="1" customHeight="1" spans="1:7">
      <c r="A58" s="5">
        <v>41</v>
      </c>
      <c r="B58" s="5" t="s">
        <v>271</v>
      </c>
      <c r="C58" s="5" t="s">
        <v>30</v>
      </c>
      <c r="D58" s="48" t="s">
        <v>285</v>
      </c>
      <c r="E58" s="44">
        <v>1</v>
      </c>
      <c r="F58" s="5">
        <v>422</v>
      </c>
      <c r="G58" s="5"/>
    </row>
    <row r="59" s="27" customFormat="1" customHeight="1" spans="1:247">
      <c r="A59" s="5">
        <v>42</v>
      </c>
      <c r="B59" s="5" t="s">
        <v>271</v>
      </c>
      <c r="C59" s="5" t="s">
        <v>30</v>
      </c>
      <c r="D59" s="48" t="s">
        <v>286</v>
      </c>
      <c r="E59" s="44">
        <v>2</v>
      </c>
      <c r="F59" s="5">
        <v>884</v>
      </c>
      <c r="G59" s="5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</row>
    <row r="60" s="27" customFormat="1" customHeight="1" spans="1:247">
      <c r="A60" s="48"/>
      <c r="B60" s="5"/>
      <c r="C60" s="48" t="s">
        <v>46</v>
      </c>
      <c r="D60" s="48" t="s">
        <v>287</v>
      </c>
      <c r="E60" s="48"/>
      <c r="F60" s="5"/>
      <c r="G60" s="48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</row>
    <row r="61" s="27" customFormat="1" customHeight="1" spans="1:247">
      <c r="A61" s="48">
        <v>43</v>
      </c>
      <c r="B61" s="5" t="s">
        <v>271</v>
      </c>
      <c r="C61" s="48" t="s">
        <v>30</v>
      </c>
      <c r="D61" s="48" t="s">
        <v>288</v>
      </c>
      <c r="E61" s="48">
        <v>1</v>
      </c>
      <c r="F61" s="5">
        <v>478</v>
      </c>
      <c r="G61" s="48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</row>
    <row r="62" s="27" customFormat="1" customHeight="1" spans="1:247">
      <c r="A62" s="48">
        <v>44</v>
      </c>
      <c r="B62" s="5" t="s">
        <v>271</v>
      </c>
      <c r="C62" s="48" t="s">
        <v>30</v>
      </c>
      <c r="D62" s="48" t="s">
        <v>289</v>
      </c>
      <c r="E62" s="48">
        <v>1</v>
      </c>
      <c r="F62" s="5">
        <v>515</v>
      </c>
      <c r="G62" s="48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</row>
    <row r="63" s="32" customFormat="1" customHeight="1" spans="1:7">
      <c r="A63" s="48">
        <v>45</v>
      </c>
      <c r="B63" s="5" t="s">
        <v>271</v>
      </c>
      <c r="C63" s="5" t="s">
        <v>30</v>
      </c>
      <c r="D63" s="5" t="s">
        <v>290</v>
      </c>
      <c r="E63" s="5">
        <v>1</v>
      </c>
      <c r="F63" s="5">
        <v>413</v>
      </c>
      <c r="G63" s="41"/>
    </row>
    <row r="64" s="33" customFormat="1" customHeight="1" spans="1:7">
      <c r="A64" s="48">
        <v>46</v>
      </c>
      <c r="B64" s="5" t="s">
        <v>271</v>
      </c>
      <c r="C64" s="5" t="s">
        <v>30</v>
      </c>
      <c r="D64" s="5" t="s">
        <v>291</v>
      </c>
      <c r="E64" s="5">
        <v>2</v>
      </c>
      <c r="F64" s="5">
        <v>832</v>
      </c>
      <c r="G64" s="60"/>
    </row>
    <row r="65" s="33" customFormat="1" customHeight="1" spans="1:7">
      <c r="A65" s="48"/>
      <c r="B65" s="5"/>
      <c r="C65" s="5" t="s">
        <v>60</v>
      </c>
      <c r="D65" s="5" t="s">
        <v>292</v>
      </c>
      <c r="E65" s="5"/>
      <c r="F65" s="5"/>
      <c r="G65" s="60"/>
    </row>
    <row r="66" s="33" customFormat="1" customHeight="1" spans="1:7">
      <c r="A66" s="48">
        <v>47</v>
      </c>
      <c r="B66" s="5" t="s">
        <v>271</v>
      </c>
      <c r="C66" s="5" t="s">
        <v>30</v>
      </c>
      <c r="D66" s="5" t="s">
        <v>293</v>
      </c>
      <c r="E66" s="5">
        <v>2</v>
      </c>
      <c r="F66" s="5">
        <v>830</v>
      </c>
      <c r="G66" s="60"/>
    </row>
    <row r="67" s="33" customFormat="1" customHeight="1" spans="1:7">
      <c r="A67" s="5"/>
      <c r="B67" s="5"/>
      <c r="C67" s="5" t="s">
        <v>60</v>
      </c>
      <c r="D67" s="5" t="s">
        <v>294</v>
      </c>
      <c r="E67" s="5"/>
      <c r="F67" s="5"/>
      <c r="G67" s="60"/>
    </row>
    <row r="68" s="33" customFormat="1" customHeight="1" spans="1:7">
      <c r="A68" s="61">
        <v>48</v>
      </c>
      <c r="B68" s="61" t="s">
        <v>271</v>
      </c>
      <c r="C68" s="60" t="s">
        <v>30</v>
      </c>
      <c r="D68" s="60" t="s">
        <v>295</v>
      </c>
      <c r="E68" s="60">
        <v>1</v>
      </c>
      <c r="F68" s="60">
        <v>454</v>
      </c>
      <c r="G68" s="60"/>
    </row>
    <row r="69" s="33" customFormat="1" customHeight="1" spans="1:7">
      <c r="A69" s="61">
        <v>49</v>
      </c>
      <c r="B69" s="61" t="s">
        <v>271</v>
      </c>
      <c r="C69" s="60" t="s">
        <v>30</v>
      </c>
      <c r="D69" s="60" t="s">
        <v>296</v>
      </c>
      <c r="E69" s="60">
        <v>1</v>
      </c>
      <c r="F69" s="60">
        <v>416</v>
      </c>
      <c r="G69" s="60"/>
    </row>
    <row r="70" s="33" customFormat="1" customHeight="1" spans="1:7">
      <c r="A70" s="61">
        <v>50</v>
      </c>
      <c r="B70" s="61" t="s">
        <v>271</v>
      </c>
      <c r="C70" s="60" t="s">
        <v>30</v>
      </c>
      <c r="D70" s="60" t="s">
        <v>297</v>
      </c>
      <c r="E70" s="60">
        <v>1</v>
      </c>
      <c r="F70" s="60">
        <v>415</v>
      </c>
      <c r="G70" s="60"/>
    </row>
    <row r="71" s="33" customFormat="1" customHeight="1" spans="1:7">
      <c r="A71" s="61">
        <v>51</v>
      </c>
      <c r="B71" s="61" t="s">
        <v>271</v>
      </c>
      <c r="C71" s="60" t="s">
        <v>30</v>
      </c>
      <c r="D71" s="60" t="s">
        <v>298</v>
      </c>
      <c r="E71" s="60">
        <v>1</v>
      </c>
      <c r="F71" s="60">
        <v>451</v>
      </c>
      <c r="G71" s="60"/>
    </row>
    <row r="72" s="33" customFormat="1" customHeight="1" spans="1:7">
      <c r="A72" s="61">
        <v>52</v>
      </c>
      <c r="B72" s="61" t="s">
        <v>271</v>
      </c>
      <c r="C72" s="60" t="s">
        <v>243</v>
      </c>
      <c r="D72" s="60" t="s">
        <v>299</v>
      </c>
      <c r="E72" s="60">
        <v>1</v>
      </c>
      <c r="F72" s="60">
        <v>452</v>
      </c>
      <c r="G72" s="60"/>
    </row>
    <row r="73" s="32" customFormat="1" customHeight="1" spans="1:7">
      <c r="A73" s="61">
        <v>53</v>
      </c>
      <c r="B73" s="61" t="s">
        <v>271</v>
      </c>
      <c r="C73" s="61" t="s">
        <v>30</v>
      </c>
      <c r="D73" s="61" t="s">
        <v>300</v>
      </c>
      <c r="E73" s="61">
        <v>1</v>
      </c>
      <c r="F73" s="61">
        <v>479</v>
      </c>
      <c r="G73" s="62"/>
    </row>
    <row r="74" s="33" customFormat="1" customHeight="1" spans="1:7">
      <c r="A74" s="61">
        <v>54</v>
      </c>
      <c r="B74" s="61" t="s">
        <v>271</v>
      </c>
      <c r="C74" s="60" t="s">
        <v>243</v>
      </c>
      <c r="D74" s="60" t="s">
        <v>301</v>
      </c>
      <c r="E74" s="60">
        <v>1</v>
      </c>
      <c r="F74" s="60">
        <v>448</v>
      </c>
      <c r="G74" s="60"/>
    </row>
    <row r="75" s="34" customFormat="1" customHeight="1" spans="1:7">
      <c r="A75" s="61">
        <v>55</v>
      </c>
      <c r="B75" s="61" t="s">
        <v>271</v>
      </c>
      <c r="C75" s="61" t="s">
        <v>30</v>
      </c>
      <c r="D75" s="61" t="s">
        <v>302</v>
      </c>
      <c r="E75" s="61">
        <v>1</v>
      </c>
      <c r="F75" s="61">
        <v>456</v>
      </c>
      <c r="G75" s="63"/>
    </row>
    <row r="76" s="35" customFormat="1" customHeight="1" spans="1:7">
      <c r="A76" s="61">
        <v>56</v>
      </c>
      <c r="B76" s="61" t="s">
        <v>271</v>
      </c>
      <c r="C76" s="61" t="s">
        <v>243</v>
      </c>
      <c r="D76" s="61" t="s">
        <v>303</v>
      </c>
      <c r="E76" s="61">
        <v>1</v>
      </c>
      <c r="F76" s="61">
        <v>450</v>
      </c>
      <c r="G76" s="64"/>
    </row>
    <row r="77" s="35" customFormat="1" customHeight="1" spans="1:7">
      <c r="A77" s="61">
        <v>57</v>
      </c>
      <c r="B77" s="61" t="s">
        <v>271</v>
      </c>
      <c r="C77" s="61" t="s">
        <v>243</v>
      </c>
      <c r="D77" s="61" t="s">
        <v>118</v>
      </c>
      <c r="E77" s="61">
        <v>1</v>
      </c>
      <c r="F77" s="61">
        <v>450</v>
      </c>
      <c r="G77" s="64"/>
    </row>
    <row r="78" s="34" customFormat="1" customHeight="1" spans="1:7">
      <c r="A78" s="61">
        <v>58</v>
      </c>
      <c r="B78" s="61" t="s">
        <v>271</v>
      </c>
      <c r="C78" s="61" t="s">
        <v>30</v>
      </c>
      <c r="D78" s="61" t="s">
        <v>304</v>
      </c>
      <c r="E78" s="61">
        <v>1</v>
      </c>
      <c r="F78" s="61">
        <v>458</v>
      </c>
      <c r="G78" s="65"/>
    </row>
    <row r="79" s="35" customFormat="1" customHeight="1" spans="1:7">
      <c r="A79" s="61">
        <v>59</v>
      </c>
      <c r="B79" s="61" t="s">
        <v>271</v>
      </c>
      <c r="C79" s="61" t="s">
        <v>30</v>
      </c>
      <c r="D79" s="61" t="s">
        <v>305</v>
      </c>
      <c r="E79" s="61">
        <v>1</v>
      </c>
      <c r="F79" s="61">
        <v>410</v>
      </c>
      <c r="G79" s="66"/>
    </row>
    <row r="80" s="35" customFormat="1" customHeight="1" spans="1:7">
      <c r="A80" s="61">
        <v>60</v>
      </c>
      <c r="B80" s="61" t="s">
        <v>271</v>
      </c>
      <c r="C80" s="61" t="s">
        <v>243</v>
      </c>
      <c r="D80" s="61" t="s">
        <v>306</v>
      </c>
      <c r="E80" s="61">
        <v>1</v>
      </c>
      <c r="F80" s="61">
        <v>426</v>
      </c>
      <c r="G80" s="66"/>
    </row>
    <row r="81" s="34" customFormat="1" customHeight="1" spans="1:7">
      <c r="A81" s="61">
        <v>61</v>
      </c>
      <c r="B81" s="61" t="s">
        <v>271</v>
      </c>
      <c r="C81" s="61" t="s">
        <v>30</v>
      </c>
      <c r="D81" s="61" t="s">
        <v>307</v>
      </c>
      <c r="E81" s="61">
        <v>1</v>
      </c>
      <c r="F81" s="61">
        <v>414</v>
      </c>
      <c r="G81" s="65"/>
    </row>
    <row r="82" s="33" customFormat="1" customHeight="1" spans="1:7">
      <c r="A82" s="60"/>
      <c r="B82" s="60" t="s">
        <v>13</v>
      </c>
      <c r="C82" s="60"/>
      <c r="D82" s="60"/>
      <c r="E82" s="60">
        <f>SUM(E3:E81)</f>
        <v>79</v>
      </c>
      <c r="F82" s="60">
        <f>SUM(F3:F81)</f>
        <v>34567</v>
      </c>
      <c r="G82" s="60"/>
    </row>
    <row r="83" s="34" customFormat="1" customHeight="1" spans="1:7">
      <c r="A83" s="27"/>
      <c r="B83" s="27"/>
      <c r="C83" s="27"/>
      <c r="D83" s="27"/>
      <c r="E83" s="27"/>
      <c r="F83" s="27"/>
      <c r="G83" s="27"/>
    </row>
  </sheetData>
  <mergeCells count="1">
    <mergeCell ref="A1:G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workbookViewId="0">
      <selection activeCell="H20" sqref="H20"/>
    </sheetView>
  </sheetViews>
  <sheetFormatPr defaultColWidth="9" defaultRowHeight="18" customHeight="1" outlineLevelCol="5"/>
  <cols>
    <col min="1" max="6" width="13.625" style="15" customWidth="1"/>
    <col min="7" max="7" width="4.875" style="15" customWidth="1"/>
    <col min="8" max="16384" width="9" style="15"/>
  </cols>
  <sheetData>
    <row r="1" s="15" customFormat="1" ht="29" customHeight="1" spans="1:6">
      <c r="A1" s="18" t="s">
        <v>308</v>
      </c>
      <c r="B1" s="18"/>
      <c r="C1" s="18"/>
      <c r="D1" s="18"/>
      <c r="E1" s="18"/>
      <c r="F1" s="18"/>
    </row>
    <row r="2" s="15" customFormat="1" customHeight="1" spans="1:6">
      <c r="A2" s="19" t="s">
        <v>2</v>
      </c>
      <c r="B2" s="19" t="s">
        <v>23</v>
      </c>
      <c r="C2" s="19" t="s">
        <v>139</v>
      </c>
      <c r="D2" s="19" t="s">
        <v>25</v>
      </c>
      <c r="E2" s="19" t="s">
        <v>26</v>
      </c>
      <c r="F2" s="19" t="s">
        <v>27</v>
      </c>
    </row>
    <row r="3" s="16" customFormat="1" customHeight="1" spans="1:6">
      <c r="A3" s="19">
        <f>COUNT($A$2:A2)+1</f>
        <v>1</v>
      </c>
      <c r="B3" s="19" t="s">
        <v>309</v>
      </c>
      <c r="C3" s="19" t="s">
        <v>310</v>
      </c>
      <c r="D3" s="19" t="s">
        <v>30</v>
      </c>
      <c r="E3" s="19">
        <v>2</v>
      </c>
      <c r="F3" s="19">
        <v>892</v>
      </c>
    </row>
    <row r="4" s="16" customFormat="1" customHeight="1" spans="1:6">
      <c r="A4" s="19"/>
      <c r="B4" s="19"/>
      <c r="C4" s="19" t="s">
        <v>311</v>
      </c>
      <c r="D4" s="19" t="s">
        <v>312</v>
      </c>
      <c r="E4" s="19"/>
      <c r="F4" s="19">
        <v>0</v>
      </c>
    </row>
    <row r="5" s="15" customFormat="1" ht="26" customHeight="1" spans="1:6">
      <c r="A5" s="19">
        <f>COUNT($A$2:A4)+1</f>
        <v>2</v>
      </c>
      <c r="B5" s="19" t="s">
        <v>309</v>
      </c>
      <c r="C5" s="19" t="s">
        <v>313</v>
      </c>
      <c r="D5" s="19" t="s">
        <v>30</v>
      </c>
      <c r="E5" s="19">
        <v>1</v>
      </c>
      <c r="F5" s="19">
        <v>449</v>
      </c>
    </row>
    <row r="6" s="15" customFormat="1" customHeight="1" spans="1:6">
      <c r="A6" s="19">
        <f>COUNT($A$2:A5)+1</f>
        <v>3</v>
      </c>
      <c r="B6" s="19" t="s">
        <v>309</v>
      </c>
      <c r="C6" s="19" t="s">
        <v>314</v>
      </c>
      <c r="D6" s="19" t="s">
        <v>30</v>
      </c>
      <c r="E6" s="19">
        <v>2</v>
      </c>
      <c r="F6" s="19">
        <v>894</v>
      </c>
    </row>
    <row r="7" s="15" customFormat="1" customHeight="1" spans="1:6">
      <c r="A7" s="19"/>
      <c r="B7" s="19"/>
      <c r="C7" s="19" t="s">
        <v>315</v>
      </c>
      <c r="D7" s="19" t="s">
        <v>312</v>
      </c>
      <c r="E7" s="19"/>
      <c r="F7" s="19">
        <v>0</v>
      </c>
    </row>
    <row r="8" s="15" customFormat="1" customHeight="1" spans="1:6">
      <c r="A8" s="19">
        <f>COUNT($A$2:A7)+1</f>
        <v>4</v>
      </c>
      <c r="B8" s="19" t="s">
        <v>309</v>
      </c>
      <c r="C8" s="19" t="s">
        <v>316</v>
      </c>
      <c r="D8" s="19" t="s">
        <v>30</v>
      </c>
      <c r="E8" s="19">
        <v>1</v>
      </c>
      <c r="F8" s="19">
        <v>417</v>
      </c>
    </row>
    <row r="9" s="15" customFormat="1" customHeight="1" spans="1:6">
      <c r="A9" s="19">
        <f>COUNT($A$2:A8)+1</f>
        <v>5</v>
      </c>
      <c r="B9" s="19" t="s">
        <v>309</v>
      </c>
      <c r="C9" s="19" t="s">
        <v>317</v>
      </c>
      <c r="D9" s="19" t="s">
        <v>30</v>
      </c>
      <c r="E9" s="19">
        <v>1</v>
      </c>
      <c r="F9" s="19">
        <v>451</v>
      </c>
    </row>
    <row r="10" s="15" customFormat="1" customHeight="1" spans="1:6">
      <c r="A10" s="19">
        <f>COUNT($A$2:A9)+1</f>
        <v>6</v>
      </c>
      <c r="B10" s="19" t="s">
        <v>309</v>
      </c>
      <c r="C10" s="19" t="s">
        <v>318</v>
      </c>
      <c r="D10" s="19" t="s">
        <v>30</v>
      </c>
      <c r="E10" s="19">
        <v>1</v>
      </c>
      <c r="F10" s="19">
        <v>422</v>
      </c>
    </row>
    <row r="11" s="15" customFormat="1" customHeight="1" spans="1:6">
      <c r="A11" s="19">
        <f>COUNT($A$2:A10)+1</f>
        <v>7</v>
      </c>
      <c r="B11" s="19" t="s">
        <v>309</v>
      </c>
      <c r="C11" s="19" t="s">
        <v>319</v>
      </c>
      <c r="D11" s="19" t="s">
        <v>30</v>
      </c>
      <c r="E11" s="19">
        <v>1</v>
      </c>
      <c r="F11" s="19">
        <v>420</v>
      </c>
    </row>
    <row r="12" s="15" customFormat="1" customHeight="1" spans="1:6">
      <c r="A12" s="19">
        <f>COUNT($A$2:A11)+1</f>
        <v>8</v>
      </c>
      <c r="B12" s="19" t="s">
        <v>309</v>
      </c>
      <c r="C12" s="19" t="s">
        <v>320</v>
      </c>
      <c r="D12" s="19" t="s">
        <v>30</v>
      </c>
      <c r="E12" s="19">
        <v>1</v>
      </c>
      <c r="F12" s="19">
        <v>421</v>
      </c>
    </row>
    <row r="13" s="15" customFormat="1" customHeight="1" spans="1:6">
      <c r="A13" s="19">
        <f>COUNT($A$2:A12)+1</f>
        <v>9</v>
      </c>
      <c r="B13" s="19" t="s">
        <v>309</v>
      </c>
      <c r="C13" s="19" t="s">
        <v>321</v>
      </c>
      <c r="D13" s="19" t="s">
        <v>30</v>
      </c>
      <c r="E13" s="19">
        <v>1</v>
      </c>
      <c r="F13" s="19">
        <v>419</v>
      </c>
    </row>
    <row r="14" s="15" customFormat="1" customHeight="1" spans="1:6">
      <c r="A14" s="19">
        <f>COUNT($A$2:A13)+1</f>
        <v>10</v>
      </c>
      <c r="B14" s="19" t="s">
        <v>309</v>
      </c>
      <c r="C14" s="19" t="s">
        <v>322</v>
      </c>
      <c r="D14" s="19" t="s">
        <v>30</v>
      </c>
      <c r="E14" s="19">
        <v>1</v>
      </c>
      <c r="F14" s="19">
        <v>417</v>
      </c>
    </row>
    <row r="15" s="15" customFormat="1" customHeight="1" spans="1:6">
      <c r="A15" s="19">
        <f>COUNT($A$2:A14)+1</f>
        <v>11</v>
      </c>
      <c r="B15" s="19" t="s">
        <v>309</v>
      </c>
      <c r="C15" s="19" t="s">
        <v>323</v>
      </c>
      <c r="D15" s="19" t="s">
        <v>30</v>
      </c>
      <c r="E15" s="19">
        <v>1</v>
      </c>
      <c r="F15" s="19">
        <v>416</v>
      </c>
    </row>
    <row r="16" s="15" customFormat="1" customHeight="1" spans="1:6">
      <c r="A16" s="19">
        <f>COUNT($A$2:A15)+1</f>
        <v>12</v>
      </c>
      <c r="B16" s="19" t="s">
        <v>309</v>
      </c>
      <c r="C16" s="19" t="s">
        <v>324</v>
      </c>
      <c r="D16" s="19" t="s">
        <v>30</v>
      </c>
      <c r="E16" s="19">
        <v>1</v>
      </c>
      <c r="F16" s="19">
        <v>423</v>
      </c>
    </row>
    <row r="17" s="15" customFormat="1" customHeight="1" spans="1:6">
      <c r="A17" s="19">
        <f>COUNT($A$2:A16)+1</f>
        <v>13</v>
      </c>
      <c r="B17" s="19" t="s">
        <v>309</v>
      </c>
      <c r="C17" s="19" t="s">
        <v>325</v>
      </c>
      <c r="D17" s="19" t="s">
        <v>30</v>
      </c>
      <c r="E17" s="19">
        <v>1</v>
      </c>
      <c r="F17" s="19">
        <v>422</v>
      </c>
    </row>
    <row r="18" s="15" customFormat="1" customHeight="1" spans="1:6">
      <c r="A18" s="19">
        <f>COUNT($A$2:A17)+1</f>
        <v>14</v>
      </c>
      <c r="B18" s="19" t="s">
        <v>309</v>
      </c>
      <c r="C18" s="19" t="s">
        <v>326</v>
      </c>
      <c r="D18" s="19" t="s">
        <v>30</v>
      </c>
      <c r="E18" s="19">
        <v>1</v>
      </c>
      <c r="F18" s="19">
        <v>451</v>
      </c>
    </row>
    <row r="19" s="15" customFormat="1" customHeight="1" spans="1:6">
      <c r="A19" s="19">
        <f>COUNT($A$2:A18)+1</f>
        <v>15</v>
      </c>
      <c r="B19" s="19" t="s">
        <v>309</v>
      </c>
      <c r="C19" s="19" t="s">
        <v>327</v>
      </c>
      <c r="D19" s="19" t="s">
        <v>30</v>
      </c>
      <c r="E19" s="19">
        <v>2</v>
      </c>
      <c r="F19" s="19">
        <f>780+16</f>
        <v>796</v>
      </c>
    </row>
    <row r="20" s="15" customFormat="1" customHeight="1" spans="1:6">
      <c r="A20" s="19"/>
      <c r="B20" s="19"/>
      <c r="C20" s="19" t="s">
        <v>328</v>
      </c>
      <c r="D20" s="19" t="s">
        <v>312</v>
      </c>
      <c r="E20" s="19"/>
      <c r="F20" s="19">
        <v>0</v>
      </c>
    </row>
    <row r="21" s="15" customFormat="1" customHeight="1" spans="1:6">
      <c r="A21" s="19">
        <f>COUNT($A$2:A20)+1</f>
        <v>16</v>
      </c>
      <c r="B21" s="19" t="s">
        <v>309</v>
      </c>
      <c r="C21" s="19" t="s">
        <v>329</v>
      </c>
      <c r="D21" s="19" t="s">
        <v>30</v>
      </c>
      <c r="E21" s="19">
        <v>1</v>
      </c>
      <c r="F21" s="19">
        <v>423</v>
      </c>
    </row>
    <row r="22" s="15" customFormat="1" customHeight="1" spans="1:6">
      <c r="A22" s="19">
        <f>COUNT($A$2:A21)+1</f>
        <v>17</v>
      </c>
      <c r="B22" s="19" t="s">
        <v>309</v>
      </c>
      <c r="C22" s="19" t="s">
        <v>330</v>
      </c>
      <c r="D22" s="19" t="s">
        <v>30</v>
      </c>
      <c r="E22" s="19">
        <v>1</v>
      </c>
      <c r="F22" s="19">
        <v>428</v>
      </c>
    </row>
    <row r="23" s="15" customFormat="1" customHeight="1" spans="1:6">
      <c r="A23" s="19">
        <f>COUNT($A$2:A22)+1</f>
        <v>18</v>
      </c>
      <c r="B23" s="19" t="s">
        <v>309</v>
      </c>
      <c r="C23" s="19" t="s">
        <v>331</v>
      </c>
      <c r="D23" s="19" t="s">
        <v>30</v>
      </c>
      <c r="E23" s="19">
        <v>1</v>
      </c>
      <c r="F23" s="20">
        <v>400</v>
      </c>
    </row>
    <row r="24" s="15" customFormat="1" customHeight="1" spans="1:6">
      <c r="A24" s="19">
        <f>COUNT($A$2:A23)+1</f>
        <v>19</v>
      </c>
      <c r="B24" s="19" t="s">
        <v>309</v>
      </c>
      <c r="C24" s="19" t="s">
        <v>332</v>
      </c>
      <c r="D24" s="19" t="s">
        <v>30</v>
      </c>
      <c r="E24" s="19">
        <v>1</v>
      </c>
      <c r="F24" s="19">
        <v>448</v>
      </c>
    </row>
    <row r="25" s="15" customFormat="1" customHeight="1" spans="1:6">
      <c r="A25" s="19">
        <f>COUNT($A$2:A24)+1</f>
        <v>20</v>
      </c>
      <c r="B25" s="19" t="s">
        <v>309</v>
      </c>
      <c r="C25" s="20" t="s">
        <v>333</v>
      </c>
      <c r="D25" s="19" t="s">
        <v>243</v>
      </c>
      <c r="E25" s="19">
        <v>1</v>
      </c>
      <c r="F25" s="19">
        <v>458</v>
      </c>
    </row>
    <row r="26" s="15" customFormat="1" customHeight="1" spans="1:6">
      <c r="A26" s="19">
        <f>COUNT($A$2:A25)+1</f>
        <v>21</v>
      </c>
      <c r="B26" s="19" t="s">
        <v>309</v>
      </c>
      <c r="C26" s="20" t="s">
        <v>334</v>
      </c>
      <c r="D26" s="19" t="s">
        <v>30</v>
      </c>
      <c r="E26" s="19">
        <v>1</v>
      </c>
      <c r="F26" s="19">
        <v>449</v>
      </c>
    </row>
    <row r="27" s="15" customFormat="1" customHeight="1" spans="1:6">
      <c r="A27" s="19">
        <f>COUNT($A$2:A26)+1</f>
        <v>22</v>
      </c>
      <c r="B27" s="19" t="s">
        <v>309</v>
      </c>
      <c r="C27" s="20" t="s">
        <v>335</v>
      </c>
      <c r="D27" s="19" t="s">
        <v>30</v>
      </c>
      <c r="E27" s="19">
        <v>2</v>
      </c>
      <c r="F27" s="19">
        <v>832</v>
      </c>
    </row>
    <row r="28" s="15" customFormat="1" customHeight="1" spans="1:6">
      <c r="A28" s="19"/>
      <c r="B28" s="19"/>
      <c r="C28" s="20" t="s">
        <v>336</v>
      </c>
      <c r="D28" s="19" t="s">
        <v>130</v>
      </c>
      <c r="E28" s="19"/>
      <c r="F28" s="19">
        <v>0</v>
      </c>
    </row>
    <row r="29" s="15" customFormat="1" customHeight="1" spans="1:6">
      <c r="A29" s="19">
        <f>COUNT($A$2:A28)+1</f>
        <v>23</v>
      </c>
      <c r="B29" s="19" t="s">
        <v>309</v>
      </c>
      <c r="C29" s="19" t="s">
        <v>337</v>
      </c>
      <c r="D29" s="19" t="s">
        <v>30</v>
      </c>
      <c r="E29" s="19">
        <v>1</v>
      </c>
      <c r="F29" s="19">
        <v>467</v>
      </c>
    </row>
    <row r="30" s="15" customFormat="1" customHeight="1" spans="1:6">
      <c r="A30" s="19">
        <f>COUNT($A$2:A29)+1</f>
        <v>24</v>
      </c>
      <c r="B30" s="20" t="s">
        <v>309</v>
      </c>
      <c r="C30" s="20" t="s">
        <v>338</v>
      </c>
      <c r="D30" s="20" t="s">
        <v>30</v>
      </c>
      <c r="E30" s="20">
        <v>1</v>
      </c>
      <c r="F30" s="19">
        <v>424</v>
      </c>
    </row>
    <row r="31" s="15" customFormat="1" customHeight="1" spans="1:6">
      <c r="A31" s="19">
        <f>COUNT($A$2:A30)+1</f>
        <v>25</v>
      </c>
      <c r="B31" s="20" t="s">
        <v>309</v>
      </c>
      <c r="C31" s="20" t="s">
        <v>339</v>
      </c>
      <c r="D31" s="20" t="s">
        <v>30</v>
      </c>
      <c r="E31" s="20">
        <v>1</v>
      </c>
      <c r="F31" s="19">
        <v>419</v>
      </c>
    </row>
    <row r="32" s="15" customFormat="1" customHeight="1" spans="1:6">
      <c r="A32" s="19">
        <f>COUNT($A$2:A31)+1</f>
        <v>26</v>
      </c>
      <c r="B32" s="20" t="s">
        <v>309</v>
      </c>
      <c r="C32" s="20" t="s">
        <v>340</v>
      </c>
      <c r="D32" s="20" t="s">
        <v>30</v>
      </c>
      <c r="E32" s="20">
        <v>1</v>
      </c>
      <c r="F32" s="19">
        <v>420</v>
      </c>
    </row>
    <row r="33" s="15" customFormat="1" customHeight="1" spans="1:6">
      <c r="A33" s="19">
        <f>COUNT($A$2:A32)+1</f>
        <v>27</v>
      </c>
      <c r="B33" s="20" t="s">
        <v>309</v>
      </c>
      <c r="C33" s="20" t="s">
        <v>341</v>
      </c>
      <c r="D33" s="20" t="s">
        <v>30</v>
      </c>
      <c r="E33" s="20">
        <v>1</v>
      </c>
      <c r="F33" s="19">
        <v>425</v>
      </c>
    </row>
    <row r="34" s="15" customFormat="1" customHeight="1" spans="1:6">
      <c r="A34" s="19">
        <f>COUNT($A$2:A33)+1</f>
        <v>28</v>
      </c>
      <c r="B34" s="20" t="s">
        <v>309</v>
      </c>
      <c r="C34" s="20" t="s">
        <v>342</v>
      </c>
      <c r="D34" s="20" t="s">
        <v>30</v>
      </c>
      <c r="E34" s="20">
        <v>1</v>
      </c>
      <c r="F34" s="19">
        <v>423</v>
      </c>
    </row>
    <row r="35" s="15" customFormat="1" customHeight="1" spans="1:6">
      <c r="A35" s="19">
        <f>COUNT($A$2:A34)+1</f>
        <v>29</v>
      </c>
      <c r="B35" s="20" t="s">
        <v>309</v>
      </c>
      <c r="C35" s="20" t="s">
        <v>343</v>
      </c>
      <c r="D35" s="20" t="s">
        <v>30</v>
      </c>
      <c r="E35" s="20">
        <v>1</v>
      </c>
      <c r="F35" s="19">
        <v>451</v>
      </c>
    </row>
    <row r="36" s="15" customFormat="1" customHeight="1" spans="1:6">
      <c r="A36" s="19">
        <f>COUNT($A$2:A35)+1</f>
        <v>30</v>
      </c>
      <c r="B36" s="20" t="s">
        <v>309</v>
      </c>
      <c r="C36" s="20" t="s">
        <v>344</v>
      </c>
      <c r="D36" s="20" t="s">
        <v>30</v>
      </c>
      <c r="E36" s="20">
        <v>1</v>
      </c>
      <c r="F36" s="19">
        <v>422</v>
      </c>
    </row>
    <row r="37" s="15" customFormat="1" customHeight="1" spans="1:6">
      <c r="A37" s="19">
        <f>COUNT($A$2:A36)+1</f>
        <v>31</v>
      </c>
      <c r="B37" s="19" t="s">
        <v>345</v>
      </c>
      <c r="C37" s="19" t="s">
        <v>346</v>
      </c>
      <c r="D37" s="19" t="s">
        <v>30</v>
      </c>
      <c r="E37" s="19">
        <v>1</v>
      </c>
      <c r="F37" s="19">
        <v>452</v>
      </c>
    </row>
    <row r="38" s="15" customFormat="1" customHeight="1" spans="1:6">
      <c r="A38" s="19">
        <f>COUNT($A$2:A37)+1</f>
        <v>32</v>
      </c>
      <c r="B38" s="19" t="s">
        <v>345</v>
      </c>
      <c r="C38" s="19" t="s">
        <v>347</v>
      </c>
      <c r="D38" s="19" t="s">
        <v>30</v>
      </c>
      <c r="E38" s="19">
        <v>1</v>
      </c>
      <c r="F38" s="19">
        <v>423</v>
      </c>
    </row>
    <row r="39" s="15" customFormat="1" customHeight="1" spans="1:6">
      <c r="A39" s="19">
        <f>COUNT($A$2:A38)+1</f>
        <v>33</v>
      </c>
      <c r="B39" s="19" t="s">
        <v>345</v>
      </c>
      <c r="C39" s="19" t="s">
        <v>348</v>
      </c>
      <c r="D39" s="19" t="s">
        <v>30</v>
      </c>
      <c r="E39" s="19">
        <v>3</v>
      </c>
      <c r="F39" s="19">
        <f>446*3</f>
        <v>1338</v>
      </c>
    </row>
    <row r="40" s="15" customFormat="1" customHeight="1" spans="1:6">
      <c r="A40" s="19"/>
      <c r="B40" s="19"/>
      <c r="C40" s="19" t="s">
        <v>349</v>
      </c>
      <c r="D40" s="19" t="s">
        <v>350</v>
      </c>
      <c r="E40" s="19"/>
      <c r="F40" s="19">
        <v>0</v>
      </c>
    </row>
    <row r="41" s="15" customFormat="1" customHeight="1" spans="1:6">
      <c r="A41" s="19"/>
      <c r="B41" s="19"/>
      <c r="C41" s="19" t="s">
        <v>351</v>
      </c>
      <c r="D41" s="19" t="s">
        <v>350</v>
      </c>
      <c r="E41" s="19"/>
      <c r="F41" s="19">
        <v>0</v>
      </c>
    </row>
    <row r="42" s="15" customFormat="1" customHeight="1" spans="1:6">
      <c r="A42" s="19">
        <f>COUNT($A$2:A41)+1</f>
        <v>34</v>
      </c>
      <c r="B42" s="19" t="s">
        <v>345</v>
      </c>
      <c r="C42" s="19" t="s">
        <v>352</v>
      </c>
      <c r="D42" s="19" t="s">
        <v>30</v>
      </c>
      <c r="E42" s="19">
        <v>1</v>
      </c>
      <c r="F42" s="19">
        <v>448</v>
      </c>
    </row>
    <row r="43" s="15" customFormat="1" customHeight="1" spans="1:6">
      <c r="A43" s="19">
        <f>COUNT($A$2:A42)+1</f>
        <v>35</v>
      </c>
      <c r="B43" s="19" t="s">
        <v>345</v>
      </c>
      <c r="C43" s="19" t="s">
        <v>353</v>
      </c>
      <c r="D43" s="19" t="s">
        <v>30</v>
      </c>
      <c r="E43" s="21">
        <v>1</v>
      </c>
      <c r="F43" s="19">
        <v>451</v>
      </c>
    </row>
    <row r="44" s="15" customFormat="1" customHeight="1" spans="1:6">
      <c r="A44" s="19">
        <f>COUNT($A$2:A43)+1</f>
        <v>36</v>
      </c>
      <c r="B44" s="19" t="s">
        <v>345</v>
      </c>
      <c r="C44" s="19" t="s">
        <v>354</v>
      </c>
      <c r="D44" s="19" t="s">
        <v>30</v>
      </c>
      <c r="E44" s="19">
        <v>1</v>
      </c>
      <c r="F44" s="19">
        <v>456</v>
      </c>
    </row>
    <row r="45" s="15" customFormat="1" customHeight="1" spans="1:6">
      <c r="A45" s="19">
        <f>COUNT($A$2:A44)+1</f>
        <v>37</v>
      </c>
      <c r="B45" s="19" t="s">
        <v>345</v>
      </c>
      <c r="C45" s="19" t="s">
        <v>355</v>
      </c>
      <c r="D45" s="19" t="s">
        <v>30</v>
      </c>
      <c r="E45" s="19">
        <v>2</v>
      </c>
      <c r="F45" s="19">
        <f>447*2</f>
        <v>894</v>
      </c>
    </row>
    <row r="46" s="15" customFormat="1" customHeight="1" spans="1:6">
      <c r="A46" s="19"/>
      <c r="B46" s="19"/>
      <c r="C46" s="19" t="s">
        <v>356</v>
      </c>
      <c r="D46" s="19" t="s">
        <v>350</v>
      </c>
      <c r="E46" s="19"/>
      <c r="F46" s="19">
        <v>0</v>
      </c>
    </row>
    <row r="47" s="15" customFormat="1" customHeight="1" spans="1:6">
      <c r="A47" s="19">
        <f>COUNT($A$2:A46)+1</f>
        <v>38</v>
      </c>
      <c r="B47" s="19" t="s">
        <v>345</v>
      </c>
      <c r="C47" s="19" t="s">
        <v>357</v>
      </c>
      <c r="D47" s="19" t="s">
        <v>30</v>
      </c>
      <c r="E47" s="19">
        <v>1</v>
      </c>
      <c r="F47" s="19">
        <v>421</v>
      </c>
    </row>
    <row r="48" s="15" customFormat="1" customHeight="1" spans="1:6">
      <c r="A48" s="19">
        <f>COUNT($A$2:A47)+1</f>
        <v>39</v>
      </c>
      <c r="B48" s="19" t="s">
        <v>345</v>
      </c>
      <c r="C48" s="19" t="s">
        <v>358</v>
      </c>
      <c r="D48" s="19" t="s">
        <v>30</v>
      </c>
      <c r="E48" s="19">
        <v>1</v>
      </c>
      <c r="F48" s="19">
        <v>406</v>
      </c>
    </row>
    <row r="49" s="15" customFormat="1" customHeight="1" spans="1:6">
      <c r="A49" s="19">
        <f>COUNT($A$2:A48)+1</f>
        <v>40</v>
      </c>
      <c r="B49" s="19" t="s">
        <v>345</v>
      </c>
      <c r="C49" s="19" t="s">
        <v>359</v>
      </c>
      <c r="D49" s="19" t="s">
        <v>30</v>
      </c>
      <c r="E49" s="19">
        <v>1</v>
      </c>
      <c r="F49" s="19">
        <v>423</v>
      </c>
    </row>
    <row r="50" s="15" customFormat="1" customHeight="1" spans="1:6">
      <c r="A50" s="19">
        <f>COUNT($A$2:A49)+1</f>
        <v>41</v>
      </c>
      <c r="B50" s="19" t="s">
        <v>345</v>
      </c>
      <c r="C50" s="19" t="s">
        <v>360</v>
      </c>
      <c r="D50" s="19" t="s">
        <v>30</v>
      </c>
      <c r="E50" s="19">
        <v>1</v>
      </c>
      <c r="F50" s="19">
        <v>405</v>
      </c>
    </row>
    <row r="51" s="15" customFormat="1" customHeight="1" spans="1:6">
      <c r="A51" s="19">
        <f>COUNT($A$2:A50)+1</f>
        <v>42</v>
      </c>
      <c r="B51" s="19" t="s">
        <v>345</v>
      </c>
      <c r="C51" s="19" t="s">
        <v>361</v>
      </c>
      <c r="D51" s="19" t="s">
        <v>30</v>
      </c>
      <c r="E51" s="19">
        <v>2</v>
      </c>
      <c r="F51" s="19">
        <f>448*2</f>
        <v>896</v>
      </c>
    </row>
    <row r="52" s="15" customFormat="1" customHeight="1" spans="1:6">
      <c r="A52" s="19"/>
      <c r="B52" s="19"/>
      <c r="C52" s="19" t="s">
        <v>362</v>
      </c>
      <c r="D52" s="19" t="s">
        <v>128</v>
      </c>
      <c r="E52" s="19"/>
      <c r="F52" s="19">
        <v>0</v>
      </c>
    </row>
    <row r="53" s="15" customFormat="1" customHeight="1" spans="1:6">
      <c r="A53" s="19">
        <f>COUNT($A$2:A52)+1</f>
        <v>43</v>
      </c>
      <c r="B53" s="19" t="s">
        <v>345</v>
      </c>
      <c r="C53" s="19" t="s">
        <v>363</v>
      </c>
      <c r="D53" s="19" t="s">
        <v>132</v>
      </c>
      <c r="E53" s="19">
        <v>1</v>
      </c>
      <c r="F53" s="19">
        <v>418</v>
      </c>
    </row>
    <row r="54" s="15" customFormat="1" customHeight="1" spans="1:6">
      <c r="A54" s="19">
        <f>COUNT($A$2:A53)+1</f>
        <v>44</v>
      </c>
      <c r="B54" s="19" t="s">
        <v>345</v>
      </c>
      <c r="C54" s="19" t="s">
        <v>364</v>
      </c>
      <c r="D54" s="19" t="s">
        <v>132</v>
      </c>
      <c r="E54" s="19">
        <v>1</v>
      </c>
      <c r="F54" s="19">
        <v>430</v>
      </c>
    </row>
    <row r="55" s="15" customFormat="1" customHeight="1" spans="1:6">
      <c r="A55" s="19">
        <f>COUNT($A$2:A54)+1</f>
        <v>45</v>
      </c>
      <c r="B55" s="19" t="s">
        <v>345</v>
      </c>
      <c r="C55" s="19" t="s">
        <v>365</v>
      </c>
      <c r="D55" s="19" t="s">
        <v>30</v>
      </c>
      <c r="E55" s="19">
        <v>1</v>
      </c>
      <c r="F55" s="19">
        <v>445</v>
      </c>
    </row>
    <row r="56" s="15" customFormat="1" customHeight="1" spans="1:6">
      <c r="A56" s="19">
        <f>COUNT($A$2:A55)+1</f>
        <v>46</v>
      </c>
      <c r="B56" s="19" t="s">
        <v>345</v>
      </c>
      <c r="C56" s="19" t="s">
        <v>366</v>
      </c>
      <c r="D56" s="19" t="s">
        <v>30</v>
      </c>
      <c r="E56" s="19">
        <v>1</v>
      </c>
      <c r="F56" s="19">
        <v>419</v>
      </c>
    </row>
    <row r="57" s="15" customFormat="1" customHeight="1" spans="1:6">
      <c r="A57" s="19">
        <f>COUNT($A$2:A56)+1</f>
        <v>47</v>
      </c>
      <c r="B57" s="20" t="s">
        <v>345</v>
      </c>
      <c r="C57" s="20" t="s">
        <v>367</v>
      </c>
      <c r="D57" s="20" t="s">
        <v>30</v>
      </c>
      <c r="E57" s="20">
        <v>1</v>
      </c>
      <c r="F57" s="19">
        <v>423</v>
      </c>
    </row>
    <row r="58" s="15" customFormat="1" customHeight="1" spans="1:6">
      <c r="A58" s="19">
        <f>COUNT($A$2:A57)+1</f>
        <v>48</v>
      </c>
      <c r="B58" s="20" t="s">
        <v>345</v>
      </c>
      <c r="C58" s="20" t="s">
        <v>368</v>
      </c>
      <c r="D58" s="20" t="s">
        <v>30</v>
      </c>
      <c r="E58" s="20">
        <v>1</v>
      </c>
      <c r="F58" s="19">
        <v>425</v>
      </c>
    </row>
    <row r="59" s="15" customFormat="1" customHeight="1" spans="1:6">
      <c r="A59" s="19">
        <f>COUNT($A$2:A58)+1</f>
        <v>49</v>
      </c>
      <c r="B59" s="19" t="s">
        <v>345</v>
      </c>
      <c r="C59" s="19" t="s">
        <v>369</v>
      </c>
      <c r="D59" s="19" t="s">
        <v>30</v>
      </c>
      <c r="E59" s="19">
        <v>1</v>
      </c>
      <c r="F59" s="20">
        <v>403</v>
      </c>
    </row>
    <row r="60" s="15" customFormat="1" customHeight="1" spans="1:6">
      <c r="A60" s="19">
        <f>COUNT($A$2:A59)+1</f>
        <v>50</v>
      </c>
      <c r="B60" s="19" t="s">
        <v>370</v>
      </c>
      <c r="C60" s="19" t="s">
        <v>371</v>
      </c>
      <c r="D60" s="19" t="s">
        <v>30</v>
      </c>
      <c r="E60" s="20">
        <v>1</v>
      </c>
      <c r="F60" s="19">
        <v>458</v>
      </c>
    </row>
    <row r="61" s="15" customFormat="1" customHeight="1" spans="1:6">
      <c r="A61" s="19">
        <f>COUNT($A$2:A60)+1</f>
        <v>51</v>
      </c>
      <c r="B61" s="22" t="s">
        <v>370</v>
      </c>
      <c r="C61" s="22" t="s">
        <v>372</v>
      </c>
      <c r="D61" s="22" t="s">
        <v>30</v>
      </c>
      <c r="E61" s="20">
        <v>1</v>
      </c>
      <c r="F61" s="19">
        <v>444</v>
      </c>
    </row>
    <row r="62" s="15" customFormat="1" customHeight="1" spans="1:6">
      <c r="A62" s="19">
        <f>COUNT($A$2:A61)+1</f>
        <v>52</v>
      </c>
      <c r="B62" s="19" t="s">
        <v>370</v>
      </c>
      <c r="C62" s="19" t="s">
        <v>373</v>
      </c>
      <c r="D62" s="19" t="s">
        <v>30</v>
      </c>
      <c r="E62" s="19">
        <v>1</v>
      </c>
      <c r="F62" s="19">
        <v>459</v>
      </c>
    </row>
    <row r="63" s="15" customFormat="1" customHeight="1" spans="1:6">
      <c r="A63" s="19">
        <f>COUNT($A$2:A62)+1</f>
        <v>53</v>
      </c>
      <c r="B63" s="19" t="s">
        <v>370</v>
      </c>
      <c r="C63" s="19" t="s">
        <v>374</v>
      </c>
      <c r="D63" s="19" t="s">
        <v>30</v>
      </c>
      <c r="E63" s="19">
        <v>3</v>
      </c>
      <c r="F63" s="19">
        <f>415*3</f>
        <v>1245</v>
      </c>
    </row>
    <row r="64" s="15" customFormat="1" customHeight="1" spans="1:6">
      <c r="A64" s="19"/>
      <c r="B64" s="19"/>
      <c r="C64" s="19" t="s">
        <v>375</v>
      </c>
      <c r="D64" s="19" t="s">
        <v>128</v>
      </c>
      <c r="E64" s="19"/>
      <c r="F64" s="19">
        <v>0</v>
      </c>
    </row>
    <row r="65" s="15" customFormat="1" customHeight="1" spans="1:6">
      <c r="A65" s="19"/>
      <c r="B65" s="19"/>
      <c r="C65" s="19" t="s">
        <v>376</v>
      </c>
      <c r="D65" s="19" t="s">
        <v>130</v>
      </c>
      <c r="E65" s="19"/>
      <c r="F65" s="19">
        <v>0</v>
      </c>
    </row>
    <row r="66" s="15" customFormat="1" customHeight="1" spans="1:6">
      <c r="A66" s="19">
        <f>COUNT($A$2:A65)+1</f>
        <v>54</v>
      </c>
      <c r="B66" s="19" t="s">
        <v>370</v>
      </c>
      <c r="C66" s="19" t="s">
        <v>377</v>
      </c>
      <c r="D66" s="19" t="s">
        <v>30</v>
      </c>
      <c r="E66" s="19">
        <v>1</v>
      </c>
      <c r="F66" s="19">
        <v>449</v>
      </c>
    </row>
    <row r="67" s="15" customFormat="1" customHeight="1" spans="1:6">
      <c r="A67" s="19">
        <f>COUNT($A$2:A66)+1</f>
        <v>55</v>
      </c>
      <c r="B67" s="19" t="s">
        <v>370</v>
      </c>
      <c r="C67" s="19" t="s">
        <v>378</v>
      </c>
      <c r="D67" s="19" t="s">
        <v>30</v>
      </c>
      <c r="E67" s="19">
        <v>1</v>
      </c>
      <c r="F67" s="19">
        <v>405</v>
      </c>
    </row>
    <row r="68" s="15" customFormat="1" customHeight="1" spans="1:6">
      <c r="A68" s="19">
        <f>COUNT($A$2:A67)+1</f>
        <v>56</v>
      </c>
      <c r="B68" s="19" t="s">
        <v>370</v>
      </c>
      <c r="C68" s="19" t="s">
        <v>379</v>
      </c>
      <c r="D68" s="19" t="s">
        <v>30</v>
      </c>
      <c r="E68" s="19">
        <v>2</v>
      </c>
      <c r="F68" s="19">
        <f>414*2</f>
        <v>828</v>
      </c>
    </row>
    <row r="69" s="15" customFormat="1" customHeight="1" spans="1:6">
      <c r="A69" s="19"/>
      <c r="B69" s="19"/>
      <c r="C69" s="19" t="s">
        <v>283</v>
      </c>
      <c r="D69" s="19" t="s">
        <v>312</v>
      </c>
      <c r="E69" s="19"/>
      <c r="F69" s="19">
        <v>0</v>
      </c>
    </row>
    <row r="70" s="15" customFormat="1" customHeight="1" spans="1:6">
      <c r="A70" s="19">
        <f>COUNT($A$2:A69)+1</f>
        <v>57</v>
      </c>
      <c r="B70" s="19" t="s">
        <v>370</v>
      </c>
      <c r="C70" s="19" t="s">
        <v>380</v>
      </c>
      <c r="D70" s="19" t="s">
        <v>30</v>
      </c>
      <c r="E70" s="19">
        <v>2</v>
      </c>
      <c r="F70" s="19">
        <f>396*2</f>
        <v>792</v>
      </c>
    </row>
    <row r="71" s="15" customFormat="1" customHeight="1" spans="1:6">
      <c r="A71" s="19"/>
      <c r="B71" s="19"/>
      <c r="C71" s="19" t="s">
        <v>381</v>
      </c>
      <c r="D71" s="19" t="s">
        <v>312</v>
      </c>
      <c r="E71" s="19"/>
      <c r="F71" s="19">
        <v>0</v>
      </c>
    </row>
    <row r="72" s="15" customFormat="1" customHeight="1" spans="1:6">
      <c r="A72" s="19">
        <f>COUNT($A$2:A71)+1</f>
        <v>58</v>
      </c>
      <c r="B72" s="19" t="s">
        <v>370</v>
      </c>
      <c r="C72" s="19" t="s">
        <v>382</v>
      </c>
      <c r="D72" s="19" t="s">
        <v>30</v>
      </c>
      <c r="E72" s="19">
        <v>2</v>
      </c>
      <c r="F72" s="19">
        <f>447*2</f>
        <v>894</v>
      </c>
    </row>
    <row r="73" s="15" customFormat="1" customHeight="1" spans="1:6">
      <c r="A73" s="19"/>
      <c r="B73" s="19"/>
      <c r="C73" s="19" t="s">
        <v>383</v>
      </c>
      <c r="D73" s="19" t="s">
        <v>130</v>
      </c>
      <c r="E73" s="19"/>
      <c r="F73" s="19">
        <v>0</v>
      </c>
    </row>
    <row r="74" s="15" customFormat="1" customHeight="1" spans="1:6">
      <c r="A74" s="19">
        <f>COUNT($A$2:A73)+1</f>
        <v>59</v>
      </c>
      <c r="B74" s="19" t="s">
        <v>370</v>
      </c>
      <c r="C74" s="19" t="s">
        <v>384</v>
      </c>
      <c r="D74" s="19" t="s">
        <v>30</v>
      </c>
      <c r="E74" s="19">
        <v>3</v>
      </c>
      <c r="F74" s="19">
        <f>396*3</f>
        <v>1188</v>
      </c>
    </row>
    <row r="75" s="15" customFormat="1" customHeight="1" spans="1:6">
      <c r="A75" s="19"/>
      <c r="B75" s="19"/>
      <c r="C75" s="19" t="s">
        <v>385</v>
      </c>
      <c r="D75" s="19" t="s">
        <v>312</v>
      </c>
      <c r="E75" s="19"/>
      <c r="F75" s="19">
        <v>0</v>
      </c>
    </row>
    <row r="76" s="15" customFormat="1" customHeight="1" spans="1:6">
      <c r="A76" s="19"/>
      <c r="B76" s="19"/>
      <c r="C76" s="19" t="s">
        <v>386</v>
      </c>
      <c r="D76" s="19" t="s">
        <v>128</v>
      </c>
      <c r="E76" s="19"/>
      <c r="F76" s="19">
        <v>0</v>
      </c>
    </row>
    <row r="77" s="15" customFormat="1" customHeight="1" spans="1:6">
      <c r="A77" s="19">
        <f>COUNT($A$2:A76)+1</f>
        <v>60</v>
      </c>
      <c r="B77" s="19" t="s">
        <v>370</v>
      </c>
      <c r="C77" s="19" t="s">
        <v>387</v>
      </c>
      <c r="D77" s="19" t="s">
        <v>30</v>
      </c>
      <c r="E77" s="19">
        <v>2</v>
      </c>
      <c r="F77" s="19">
        <f>418*2</f>
        <v>836</v>
      </c>
    </row>
    <row r="78" s="15" customFormat="1" customHeight="1" spans="1:6">
      <c r="A78" s="19"/>
      <c r="B78" s="19"/>
      <c r="C78" s="19" t="s">
        <v>388</v>
      </c>
      <c r="D78" s="19" t="s">
        <v>37</v>
      </c>
      <c r="E78" s="19"/>
      <c r="F78" s="19">
        <v>0</v>
      </c>
    </row>
    <row r="79" s="15" customFormat="1" customHeight="1" spans="1:6">
      <c r="A79" s="19">
        <f>COUNT($A$2:A78)+1</f>
        <v>61</v>
      </c>
      <c r="B79" s="20" t="s">
        <v>370</v>
      </c>
      <c r="C79" s="20" t="s">
        <v>389</v>
      </c>
      <c r="D79" s="20" t="s">
        <v>30</v>
      </c>
      <c r="E79" s="20">
        <v>1</v>
      </c>
      <c r="F79" s="19">
        <v>422</v>
      </c>
    </row>
    <row r="80" s="15" customFormat="1" customHeight="1" spans="1:6">
      <c r="A80" s="19">
        <f>COUNT($A$2:A79)+1</f>
        <v>62</v>
      </c>
      <c r="B80" s="20" t="s">
        <v>370</v>
      </c>
      <c r="C80" s="20" t="s">
        <v>390</v>
      </c>
      <c r="D80" s="20" t="s">
        <v>30</v>
      </c>
      <c r="E80" s="20"/>
      <c r="F80" s="19">
        <v>0</v>
      </c>
    </row>
    <row r="81" s="15" customFormat="1" customHeight="1" spans="1:6">
      <c r="A81" s="19"/>
      <c r="B81" s="20"/>
      <c r="C81" s="20" t="s">
        <v>391</v>
      </c>
      <c r="D81" s="20" t="s">
        <v>40</v>
      </c>
      <c r="E81" s="20">
        <v>3</v>
      </c>
      <c r="F81" s="19">
        <f>398*3</f>
        <v>1194</v>
      </c>
    </row>
    <row r="82" s="15" customFormat="1" customHeight="1" spans="1:6">
      <c r="A82" s="19"/>
      <c r="B82" s="20"/>
      <c r="C82" s="20" t="s">
        <v>392</v>
      </c>
      <c r="D82" s="20" t="s">
        <v>37</v>
      </c>
      <c r="E82" s="20"/>
      <c r="F82" s="19">
        <v>0</v>
      </c>
    </row>
    <row r="83" s="15" customFormat="1" customHeight="1" spans="1:6">
      <c r="A83" s="19">
        <f>COUNT($A$2:A82)+1</f>
        <v>63</v>
      </c>
      <c r="B83" s="20" t="s">
        <v>370</v>
      </c>
      <c r="C83" s="19" t="s">
        <v>393</v>
      </c>
      <c r="D83" s="20" t="s">
        <v>30</v>
      </c>
      <c r="E83" s="20">
        <v>1</v>
      </c>
      <c r="F83" s="19">
        <v>427</v>
      </c>
    </row>
    <row r="84" s="15" customFormat="1" customHeight="1" spans="1:6">
      <c r="A84" s="19">
        <f>COUNT($A$2:A83)+1</f>
        <v>64</v>
      </c>
      <c r="B84" s="20" t="s">
        <v>370</v>
      </c>
      <c r="C84" s="19" t="s">
        <v>394</v>
      </c>
      <c r="D84" s="20" t="s">
        <v>30</v>
      </c>
      <c r="E84" s="20">
        <v>1</v>
      </c>
      <c r="F84" s="19">
        <v>416</v>
      </c>
    </row>
    <row r="85" s="15" customFormat="1" customHeight="1" spans="1:6">
      <c r="A85" s="19">
        <f>COUNT($A$2:A84)+1</f>
        <v>65</v>
      </c>
      <c r="B85" s="20" t="s">
        <v>370</v>
      </c>
      <c r="C85" s="19" t="s">
        <v>395</v>
      </c>
      <c r="D85" s="20" t="s">
        <v>30</v>
      </c>
      <c r="E85" s="20">
        <v>1</v>
      </c>
      <c r="F85" s="19">
        <v>425</v>
      </c>
    </row>
    <row r="86" s="15" customFormat="1" customHeight="1" spans="1:6">
      <c r="A86" s="23">
        <f>COUNT($A$2:A85)+1</f>
        <v>66</v>
      </c>
      <c r="B86" s="23" t="s">
        <v>309</v>
      </c>
      <c r="C86" s="24" t="s">
        <v>396</v>
      </c>
      <c r="D86" s="23" t="s">
        <v>30</v>
      </c>
      <c r="E86" s="23">
        <v>2</v>
      </c>
      <c r="F86" s="20">
        <f>398*2</f>
        <v>796</v>
      </c>
    </row>
    <row r="87" s="15" customFormat="1" customHeight="1" spans="1:6">
      <c r="A87" s="23"/>
      <c r="B87" s="23"/>
      <c r="C87" s="24" t="s">
        <v>397</v>
      </c>
      <c r="D87" s="23" t="s">
        <v>312</v>
      </c>
      <c r="E87" s="23"/>
      <c r="F87" s="19">
        <v>0</v>
      </c>
    </row>
    <row r="88" s="15" customFormat="1" customHeight="1" spans="1:6">
      <c r="A88" s="23">
        <f>COUNT($A$2:A87)+1</f>
        <v>67</v>
      </c>
      <c r="B88" s="23" t="s">
        <v>309</v>
      </c>
      <c r="C88" s="24" t="s">
        <v>398</v>
      </c>
      <c r="D88" s="23" t="s">
        <v>30</v>
      </c>
      <c r="E88" s="23">
        <v>1</v>
      </c>
      <c r="F88" s="20">
        <v>403</v>
      </c>
    </row>
    <row r="89" s="15" customFormat="1" customHeight="1" spans="1:6">
      <c r="A89" s="23">
        <f>COUNT($A$2:A88)+1</f>
        <v>68</v>
      </c>
      <c r="B89" s="23" t="s">
        <v>309</v>
      </c>
      <c r="C89" s="24" t="s">
        <v>399</v>
      </c>
      <c r="D89" s="23" t="s">
        <v>30</v>
      </c>
      <c r="E89" s="23">
        <v>1</v>
      </c>
      <c r="F89" s="20">
        <v>400</v>
      </c>
    </row>
    <row r="90" s="15" customFormat="1" customHeight="1" spans="1:6">
      <c r="A90" s="25"/>
      <c r="B90" s="25" t="s">
        <v>13</v>
      </c>
      <c r="C90" s="25"/>
      <c r="D90" s="25"/>
      <c r="E90" s="19">
        <f>SUM(E3:E89)</f>
        <v>87</v>
      </c>
      <c r="F90" s="19">
        <f>SUM(F3:F89)</f>
        <v>37056</v>
      </c>
    </row>
    <row r="91" s="15" customFormat="1" customHeight="1" spans="1:6">
      <c r="A91" s="26"/>
      <c r="B91" s="26"/>
      <c r="C91" s="26"/>
      <c r="D91" s="26"/>
      <c r="E91" s="26"/>
      <c r="F91" s="26"/>
    </row>
    <row r="92" s="15" customFormat="1" customHeight="1" spans="1:6">
      <c r="A92" s="26"/>
      <c r="B92" s="26"/>
      <c r="C92" s="26"/>
      <c r="D92" s="26"/>
      <c r="E92" s="26"/>
      <c r="F92" s="26"/>
    </row>
    <row r="94" s="17" customFormat="1" customHeight="1"/>
    <row r="95" s="17" customFormat="1" customHeight="1"/>
  </sheetData>
  <mergeCells count="31">
    <mergeCell ref="A1:F1"/>
    <mergeCell ref="A3:A4"/>
    <mergeCell ref="A6:A7"/>
    <mergeCell ref="A19:A20"/>
    <mergeCell ref="A27:A28"/>
    <mergeCell ref="A39:A41"/>
    <mergeCell ref="A45:A46"/>
    <mergeCell ref="A51:A52"/>
    <mergeCell ref="A63:A65"/>
    <mergeCell ref="A68:A69"/>
    <mergeCell ref="A70:A71"/>
    <mergeCell ref="A72:A73"/>
    <mergeCell ref="A74:A76"/>
    <mergeCell ref="A77:A78"/>
    <mergeCell ref="A80:A82"/>
    <mergeCell ref="A86:A87"/>
    <mergeCell ref="B3:B4"/>
    <mergeCell ref="B6:B7"/>
    <mergeCell ref="B19:B20"/>
    <mergeCell ref="B27:B28"/>
    <mergeCell ref="B39:B41"/>
    <mergeCell ref="B45:B46"/>
    <mergeCell ref="B51:B52"/>
    <mergeCell ref="B63:B65"/>
    <mergeCell ref="B68:B69"/>
    <mergeCell ref="B70:B71"/>
    <mergeCell ref="B72:B73"/>
    <mergeCell ref="B74:B76"/>
    <mergeCell ref="B77:B78"/>
    <mergeCell ref="B80:B82"/>
    <mergeCell ref="B86:B87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$1:H$1048576"/>
    </sheetView>
  </sheetViews>
  <sheetFormatPr defaultColWidth="9" defaultRowHeight="13.5" outlineLevelCol="7"/>
  <cols>
    <col min="1" max="8" width="11.125" style="1" customWidth="1"/>
    <col min="9" max="16384" width="9" style="1"/>
  </cols>
  <sheetData>
    <row r="1" s="1" customFormat="1" ht="40" customHeight="1" spans="1:8">
      <c r="A1" s="2" t="s">
        <v>400</v>
      </c>
      <c r="B1" s="2"/>
      <c r="C1" s="2"/>
      <c r="D1" s="2"/>
      <c r="E1" s="2"/>
      <c r="F1" s="2"/>
      <c r="G1" s="2"/>
      <c r="H1" s="2"/>
    </row>
    <row r="2" s="1" customFormat="1" ht="37" customHeight="1" spans="1:8">
      <c r="A2" s="3" t="s">
        <v>2</v>
      </c>
      <c r="B2" s="3" t="s">
        <v>401</v>
      </c>
      <c r="C2" s="3" t="s">
        <v>402</v>
      </c>
      <c r="D2" s="3" t="s">
        <v>25</v>
      </c>
      <c r="E2" s="3" t="s">
        <v>26</v>
      </c>
      <c r="F2" s="3" t="s">
        <v>27</v>
      </c>
      <c r="G2" s="3" t="s">
        <v>403</v>
      </c>
      <c r="H2" s="3" t="s">
        <v>142</v>
      </c>
    </row>
    <row r="3" s="1" customFormat="1" ht="31" customHeight="1" spans="1:8">
      <c r="A3" s="3">
        <v>1</v>
      </c>
      <c r="B3" s="3" t="s">
        <v>12</v>
      </c>
      <c r="C3" s="4" t="s">
        <v>404</v>
      </c>
      <c r="D3" s="5" t="s">
        <v>30</v>
      </c>
      <c r="E3" s="4">
        <v>1</v>
      </c>
      <c r="F3" s="3">
        <v>445</v>
      </c>
      <c r="G3" s="3">
        <f t="shared" ref="G3:G8" si="0">SUM(F3:F3)</f>
        <v>445</v>
      </c>
      <c r="H3" s="6"/>
    </row>
    <row r="4" s="1" customFormat="1" ht="31" customHeight="1" spans="1:8">
      <c r="A4" s="3">
        <v>2</v>
      </c>
      <c r="B4" s="3" t="s">
        <v>12</v>
      </c>
      <c r="C4" s="7" t="s">
        <v>405</v>
      </c>
      <c r="D4" s="5" t="s">
        <v>30</v>
      </c>
      <c r="E4" s="7">
        <v>1</v>
      </c>
      <c r="F4" s="3">
        <v>445</v>
      </c>
      <c r="G4" s="3">
        <f t="shared" si="0"/>
        <v>445</v>
      </c>
      <c r="H4" s="8"/>
    </row>
    <row r="5" s="1" customFormat="1" ht="31" customHeight="1" spans="1:8">
      <c r="A5" s="3">
        <v>3</v>
      </c>
      <c r="B5" s="9" t="s">
        <v>12</v>
      </c>
      <c r="C5" s="4" t="s">
        <v>406</v>
      </c>
      <c r="D5" s="4" t="s">
        <v>30</v>
      </c>
      <c r="E5" s="4">
        <v>1</v>
      </c>
      <c r="F5" s="3">
        <v>450</v>
      </c>
      <c r="G5" s="3">
        <f t="shared" si="0"/>
        <v>450</v>
      </c>
      <c r="H5" s="6"/>
    </row>
    <row r="6" s="1" customFormat="1" ht="31" customHeight="1" spans="1:8">
      <c r="A6" s="3">
        <v>4</v>
      </c>
      <c r="B6" s="9" t="s">
        <v>12</v>
      </c>
      <c r="C6" s="3" t="s">
        <v>407</v>
      </c>
      <c r="D6" s="4" t="s">
        <v>30</v>
      </c>
      <c r="E6" s="3">
        <v>2</v>
      </c>
      <c r="F6" s="3">
        <v>450</v>
      </c>
      <c r="G6" s="3">
        <f t="shared" si="0"/>
        <v>450</v>
      </c>
      <c r="H6" s="6"/>
    </row>
    <row r="7" s="1" customFormat="1" ht="31" customHeight="1" spans="1:8">
      <c r="A7" s="3"/>
      <c r="B7" s="10"/>
      <c r="C7" s="4" t="s">
        <v>408</v>
      </c>
      <c r="D7" s="4" t="s">
        <v>312</v>
      </c>
      <c r="E7" s="4"/>
      <c r="F7" s="3">
        <v>450</v>
      </c>
      <c r="G7" s="3">
        <f t="shared" si="0"/>
        <v>450</v>
      </c>
      <c r="H7" s="6"/>
    </row>
    <row r="8" s="1" customFormat="1" ht="31" customHeight="1" spans="1:8">
      <c r="A8" s="3">
        <v>5</v>
      </c>
      <c r="B8" s="3" t="s">
        <v>12</v>
      </c>
      <c r="C8" s="4" t="s">
        <v>188</v>
      </c>
      <c r="D8" s="4" t="s">
        <v>30</v>
      </c>
      <c r="E8" s="4">
        <v>1</v>
      </c>
      <c r="F8" s="3">
        <v>445</v>
      </c>
      <c r="G8" s="3">
        <f t="shared" si="0"/>
        <v>445</v>
      </c>
      <c r="H8" s="6"/>
    </row>
    <row r="9" s="1" customFormat="1" ht="31" customHeight="1" spans="1:8">
      <c r="A9" s="11"/>
      <c r="B9" s="12" t="s">
        <v>13</v>
      </c>
      <c r="C9" s="13"/>
      <c r="D9" s="14"/>
      <c r="E9" s="4">
        <f t="shared" ref="E9:G9" si="1">SUM(E3:E8)</f>
        <v>6</v>
      </c>
      <c r="F9" s="3">
        <f t="shared" si="1"/>
        <v>2685</v>
      </c>
      <c r="G9" s="3">
        <f t="shared" si="1"/>
        <v>2685</v>
      </c>
      <c r="H9" s="6"/>
    </row>
  </sheetData>
  <mergeCells count="3">
    <mergeCell ref="A1:H1"/>
    <mergeCell ref="B9:D9"/>
    <mergeCell ref="B6:B7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2024-10-21T08:16:15Z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2052-12.1.0.18608</vt:lpwstr>
  </property>
</Properties>
</file>