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汇总表" sheetId="1" r:id="rId1"/>
    <sheet name="河坝镇" sheetId="2" r:id="rId2"/>
    <sheet name="北洲子镇" sheetId="6" r:id="rId3"/>
    <sheet name="金盆镇" sheetId="4" r:id="rId4"/>
    <sheet name="千山红镇" sheetId="5" r:id="rId5"/>
  </sheets>
  <externalReferences>
    <externalReference r:id="rId7"/>
  </externalReferences>
  <definedNames>
    <definedName name="_xlnm._FilterDatabase" localSheetId="1" hidden="1">河坝镇!$A$1:$WZE$546</definedName>
    <definedName name="_xlnm._FilterDatabase" localSheetId="2" hidden="1">北洲子镇!$A$1:$G$335</definedName>
    <definedName name="_xlnm._FilterDatabase" localSheetId="4" hidden="1">千山红镇!$A$1:$XEF$328</definedName>
    <definedName name="_xlnm._FilterDatabase" localSheetId="3" hidden="1">金盆镇!$A$2:$AY$326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北洲子镇!$A:$G</definedName>
    <definedName name="_xlnm.Print_Area" localSheetId="0">汇总表!$A$1:$P$11</definedName>
    <definedName name="_xlnm.Print_Area" localSheetId="1">河坝镇!$A:$G</definedName>
    <definedName name="_xlnm.Print_Area" localSheetId="3">金盆镇!$A$1:$G$326</definedName>
    <definedName name="_xlnm.Print_Area" localSheetId="4">千山红镇!$A$1:$G$291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<sst xmlns="http://schemas.openxmlformats.org/spreadsheetml/2006/main" count="5360" uniqueCount="1594">
  <si>
    <t>2024年11月份农村低保对象发放汇总表</t>
  </si>
  <si>
    <t xml:space="preserve">                                             2024/11/12                       单位：户、人、元</t>
  </si>
  <si>
    <t>序号</t>
  </si>
  <si>
    <t>单   位</t>
  </si>
  <si>
    <t xml:space="preserve">保障户数     </t>
  </si>
  <si>
    <t xml:space="preserve">保障人口    </t>
  </si>
  <si>
    <t xml:space="preserve">月发放金 </t>
  </si>
  <si>
    <t>一类</t>
  </si>
  <si>
    <t>二类</t>
  </si>
  <si>
    <t>三类</t>
  </si>
  <si>
    <t>否</t>
  </si>
  <si>
    <t>小计人数</t>
  </si>
  <si>
    <t>小计月金额</t>
  </si>
  <si>
    <t xml:space="preserve">发放水平     </t>
  </si>
  <si>
    <t>人数</t>
  </si>
  <si>
    <t>月金额</t>
  </si>
  <si>
    <t>河坝镇</t>
  </si>
  <si>
    <t>北洲子镇</t>
  </si>
  <si>
    <t xml:space="preserve"> </t>
  </si>
  <si>
    <t>金盆镇</t>
  </si>
  <si>
    <t>千山红镇</t>
  </si>
  <si>
    <t>合计</t>
  </si>
  <si>
    <t xml:space="preserve">主管领导：                                                     </t>
  </si>
  <si>
    <t>民政/残联分管领导：</t>
  </si>
  <si>
    <t>社保分管领导：</t>
  </si>
  <si>
    <t xml:space="preserve">    医保分管领导：</t>
  </si>
  <si>
    <t xml:space="preserve">  股室负责人：</t>
  </si>
  <si>
    <t xml:space="preserve">            制表：刘阳</t>
  </si>
  <si>
    <t xml:space="preserve">                                                                        </t>
  </si>
  <si>
    <t>河坝镇2024年11月份农村低保发放花名册</t>
  </si>
  <si>
    <t>单位</t>
  </si>
  <si>
    <t>姓名</t>
  </si>
  <si>
    <t>与户主关系</t>
  </si>
  <si>
    <t>保障人口</t>
  </si>
  <si>
    <t>月保障金（元）</t>
  </si>
  <si>
    <t>建档立卡</t>
  </si>
  <si>
    <t>老河口村</t>
  </si>
  <si>
    <t>张玉平</t>
  </si>
  <si>
    <t>户主</t>
  </si>
  <si>
    <t>刘佃华</t>
  </si>
  <si>
    <t>妻子</t>
  </si>
  <si>
    <t>赵世伍</t>
  </si>
  <si>
    <t>周松琼</t>
  </si>
  <si>
    <t>妻</t>
  </si>
  <si>
    <t>赵伟</t>
  </si>
  <si>
    <t>子</t>
  </si>
  <si>
    <t>彭定怀</t>
  </si>
  <si>
    <t>彭国梁</t>
  </si>
  <si>
    <t>彭国栋</t>
  </si>
  <si>
    <t>贺德忠</t>
  </si>
  <si>
    <t>肖兴兵</t>
  </si>
  <si>
    <t>聂德连</t>
  </si>
  <si>
    <t>肖洋</t>
  </si>
  <si>
    <t>周伏连</t>
  </si>
  <si>
    <t>邓浩</t>
  </si>
  <si>
    <t>万甫寿</t>
  </si>
  <si>
    <t>吴坤芬</t>
  </si>
  <si>
    <t>贺慈秀</t>
  </si>
  <si>
    <t>何应东</t>
  </si>
  <si>
    <t>李玉兰</t>
  </si>
  <si>
    <t>何顺</t>
  </si>
  <si>
    <t>女</t>
  </si>
  <si>
    <t>黄卫忠</t>
  </si>
  <si>
    <t>文爱兰</t>
  </si>
  <si>
    <t>杜家财</t>
  </si>
  <si>
    <t>蒋明会</t>
  </si>
  <si>
    <t>杜联昕</t>
  </si>
  <si>
    <t>杜联春</t>
  </si>
  <si>
    <t>田立芳</t>
  </si>
  <si>
    <t>姜燕</t>
  </si>
  <si>
    <t>新秀村</t>
  </si>
  <si>
    <t>谢士平</t>
  </si>
  <si>
    <t>吕发良</t>
  </si>
  <si>
    <t>夫</t>
  </si>
  <si>
    <t>吕俊</t>
  </si>
  <si>
    <t>徐炎秋</t>
  </si>
  <si>
    <t>徐墙</t>
  </si>
  <si>
    <t>谢建国</t>
  </si>
  <si>
    <t>张登银</t>
  </si>
  <si>
    <t>蒋世秀</t>
  </si>
  <si>
    <t>张朝文</t>
  </si>
  <si>
    <t>张朝盛</t>
  </si>
  <si>
    <t>唐录银</t>
  </si>
  <si>
    <t>王学香</t>
  </si>
  <si>
    <t>唐维龙</t>
  </si>
  <si>
    <t>唐维芳</t>
  </si>
  <si>
    <t>彭敏</t>
  </si>
  <si>
    <t>李雪辉</t>
  </si>
  <si>
    <t>彭友良</t>
  </si>
  <si>
    <t>蔡怀玉</t>
  </si>
  <si>
    <t>何艳</t>
  </si>
  <si>
    <t>蔡佳珍</t>
  </si>
  <si>
    <t>何佳美</t>
  </si>
  <si>
    <t>杨再银</t>
  </si>
  <si>
    <t>唐飞娥</t>
  </si>
  <si>
    <t>配偶</t>
  </si>
  <si>
    <t>杨朝蕊</t>
  </si>
  <si>
    <t>杨朝泠</t>
  </si>
  <si>
    <t>杨朝源</t>
  </si>
  <si>
    <t>胡正文</t>
  </si>
  <si>
    <t>胡星宇</t>
  </si>
  <si>
    <t>女儿</t>
  </si>
  <si>
    <t>任元珍</t>
  </si>
  <si>
    <t>胡姣</t>
  </si>
  <si>
    <t>许小波</t>
  </si>
  <si>
    <t>张会</t>
  </si>
  <si>
    <t>李波</t>
  </si>
  <si>
    <t>铭新村</t>
  </si>
  <si>
    <t>欧菊香</t>
  </si>
  <si>
    <t>朱国武</t>
  </si>
  <si>
    <t>徐新建</t>
  </si>
  <si>
    <t>黄宇</t>
  </si>
  <si>
    <t>曹金香</t>
  </si>
  <si>
    <t>李小妹</t>
  </si>
  <si>
    <t>李伏连</t>
  </si>
  <si>
    <t>刘招英</t>
  </si>
  <si>
    <t>李文发</t>
  </si>
  <si>
    <t>向明芬</t>
  </si>
  <si>
    <t>李章杰</t>
  </si>
  <si>
    <t>儿子</t>
  </si>
  <si>
    <t>张立辉</t>
  </si>
  <si>
    <t>芸洲子村</t>
  </si>
  <si>
    <t>王文平</t>
  </si>
  <si>
    <t>董学娥</t>
  </si>
  <si>
    <t>叶丹</t>
  </si>
  <si>
    <t>周佳</t>
  </si>
  <si>
    <t>李培云</t>
  </si>
  <si>
    <t>黎小翠</t>
  </si>
  <si>
    <t>刘学伍</t>
  </si>
  <si>
    <t>梁仁香</t>
  </si>
  <si>
    <t>宗朝祥</t>
  </si>
  <si>
    <t>宗廷凯</t>
  </si>
  <si>
    <t>汤明辉</t>
  </si>
  <si>
    <t>吴爱云</t>
  </si>
  <si>
    <t>李世建</t>
  </si>
  <si>
    <t>林永珍</t>
  </si>
  <si>
    <t>徐凤英</t>
  </si>
  <si>
    <t>孙建军</t>
  </si>
  <si>
    <t>龚有良</t>
  </si>
  <si>
    <t>肖恒芬</t>
  </si>
  <si>
    <t>汤新民</t>
  </si>
  <si>
    <t>寇周平</t>
  </si>
  <si>
    <t>樊春枚</t>
  </si>
  <si>
    <t>向曙阳</t>
  </si>
  <si>
    <t>向虹滨</t>
  </si>
  <si>
    <t>陈代琴</t>
  </si>
  <si>
    <t>向果果</t>
  </si>
  <si>
    <t>曾谷良</t>
  </si>
  <si>
    <t>陈立君</t>
  </si>
  <si>
    <t>朱小奇</t>
  </si>
  <si>
    <t>石平香</t>
  </si>
  <si>
    <t>李明芳</t>
  </si>
  <si>
    <t>李兵</t>
  </si>
  <si>
    <t>郭亮</t>
  </si>
  <si>
    <t>芸美村</t>
  </si>
  <si>
    <t>高琼</t>
  </si>
  <si>
    <t>何忠辉</t>
  </si>
  <si>
    <t>高宏杰</t>
  </si>
  <si>
    <t>之子</t>
  </si>
  <si>
    <t>高妍琳</t>
  </si>
  <si>
    <t>之女</t>
  </si>
  <si>
    <t>张人实</t>
  </si>
  <si>
    <t>方晚娥</t>
  </si>
  <si>
    <t>伍六滔</t>
  </si>
  <si>
    <t>吴奖莲</t>
  </si>
  <si>
    <t>汤年军</t>
  </si>
  <si>
    <t>谢仕会</t>
  </si>
  <si>
    <t>贺先兰</t>
  </si>
  <si>
    <t>胡荣华</t>
  </si>
  <si>
    <t>阮道英</t>
  </si>
  <si>
    <t>邓国强</t>
  </si>
  <si>
    <t>谭放兵</t>
  </si>
  <si>
    <t>刘建章</t>
  </si>
  <si>
    <t>史爱云</t>
  </si>
  <si>
    <t>李佰华</t>
  </si>
  <si>
    <t>洪振平</t>
  </si>
  <si>
    <t>赵银梅</t>
  </si>
  <si>
    <t>吴愈新</t>
  </si>
  <si>
    <t>陈艳辉</t>
  </si>
  <si>
    <t>许晶</t>
  </si>
  <si>
    <t>谭钰</t>
  </si>
  <si>
    <t>李国秀</t>
  </si>
  <si>
    <t>王英</t>
  </si>
  <si>
    <t>钟诗晨</t>
  </si>
  <si>
    <t>钟诗雨</t>
  </si>
  <si>
    <t>王辉</t>
  </si>
  <si>
    <t>钟伏强</t>
  </si>
  <si>
    <t>李有生</t>
  </si>
  <si>
    <t>李云陆</t>
  </si>
  <si>
    <t>杨胜英</t>
  </si>
  <si>
    <t>杨修万</t>
  </si>
  <si>
    <t>李德勤</t>
  </si>
  <si>
    <t>杨志伟</t>
  </si>
  <si>
    <t>晏领先</t>
  </si>
  <si>
    <t>莫胜英</t>
  </si>
  <si>
    <t>汤启群</t>
  </si>
  <si>
    <t>唐学文</t>
  </si>
  <si>
    <t>唐钰</t>
  </si>
  <si>
    <t>唐玲</t>
  </si>
  <si>
    <t>李炳炎</t>
  </si>
  <si>
    <t>肖桂红</t>
  </si>
  <si>
    <t>三财垸村</t>
  </si>
  <si>
    <t>高攀</t>
  </si>
  <si>
    <t>周德山</t>
  </si>
  <si>
    <t>杨建忠</t>
  </si>
  <si>
    <t>张行凤</t>
  </si>
  <si>
    <t>王本为</t>
  </si>
  <si>
    <t>丈夫</t>
  </si>
  <si>
    <t>廖有华</t>
  </si>
  <si>
    <t>彭才英</t>
  </si>
  <si>
    <t>尹红</t>
  </si>
  <si>
    <t>何孟华</t>
  </si>
  <si>
    <t>唐忠爱</t>
  </si>
  <si>
    <t>陈仲桂</t>
  </si>
  <si>
    <t>唐进华</t>
  </si>
  <si>
    <t>何良云</t>
  </si>
  <si>
    <t>王赛蓉</t>
  </si>
  <si>
    <t>贺建新</t>
  </si>
  <si>
    <t>肖云才</t>
  </si>
  <si>
    <t>杞江翠</t>
  </si>
  <si>
    <t>肖光荣</t>
  </si>
  <si>
    <t>黄四友</t>
  </si>
  <si>
    <t>肖庆安</t>
  </si>
  <si>
    <t>吴宝兰</t>
  </si>
  <si>
    <t>吕振华</t>
  </si>
  <si>
    <t>方平芬</t>
  </si>
  <si>
    <t>吕大超</t>
  </si>
  <si>
    <t>吕芳丽</t>
  </si>
  <si>
    <t>章成</t>
  </si>
  <si>
    <t>刘喜春</t>
  </si>
  <si>
    <t>杨淑群</t>
  </si>
  <si>
    <t>刘平华</t>
  </si>
  <si>
    <t>刘文英</t>
  </si>
  <si>
    <t>王家湖村</t>
  </si>
  <si>
    <t>崔光荣</t>
  </si>
  <si>
    <t>杨祥秀</t>
  </si>
  <si>
    <t>黄银和</t>
  </si>
  <si>
    <t>谌建桃</t>
  </si>
  <si>
    <t>罗龙兵</t>
  </si>
  <si>
    <t>李忠鹏</t>
  </si>
  <si>
    <t>刘传翠</t>
  </si>
  <si>
    <t>李元杰</t>
  </si>
  <si>
    <t>李家熙</t>
  </si>
  <si>
    <t>黄天开</t>
  </si>
  <si>
    <t>刘开春</t>
  </si>
  <si>
    <t>黄欣宇</t>
  </si>
  <si>
    <t>黄正富</t>
  </si>
  <si>
    <t>龚绍芝</t>
  </si>
  <si>
    <t>罗云华</t>
  </si>
  <si>
    <t>苏佑云</t>
  </si>
  <si>
    <t>江新早</t>
  </si>
  <si>
    <t>江发美</t>
  </si>
  <si>
    <t>李朝飞</t>
  </si>
  <si>
    <t>之外孙</t>
  </si>
  <si>
    <t>李昊</t>
  </si>
  <si>
    <t>刘陶金</t>
  </si>
  <si>
    <t>刘友连</t>
  </si>
  <si>
    <t>李青中</t>
  </si>
  <si>
    <t>张正彬</t>
  </si>
  <si>
    <t>何顺祥</t>
  </si>
  <si>
    <t>谭绍莲</t>
  </si>
  <si>
    <t>之母</t>
  </si>
  <si>
    <t>苏元辉</t>
  </si>
  <si>
    <t>徐连生</t>
  </si>
  <si>
    <t>周瑞斋</t>
  </si>
  <si>
    <t>朱应田</t>
  </si>
  <si>
    <t>张新元</t>
  </si>
  <si>
    <t>张大梅</t>
  </si>
  <si>
    <t>张斌</t>
  </si>
  <si>
    <t>子孙</t>
  </si>
  <si>
    <t>张涛</t>
  </si>
  <si>
    <t>张婷</t>
  </si>
  <si>
    <t>刘永贵</t>
  </si>
  <si>
    <t>钟大蓉</t>
  </si>
  <si>
    <t>易凤娥</t>
  </si>
  <si>
    <t>易妹林</t>
  </si>
  <si>
    <t>田维茂</t>
  </si>
  <si>
    <t>田景永</t>
  </si>
  <si>
    <t>父亲</t>
  </si>
  <si>
    <t>邵德芬</t>
  </si>
  <si>
    <t>母亲</t>
  </si>
  <si>
    <t>代立华</t>
  </si>
  <si>
    <t>王新连</t>
  </si>
  <si>
    <t>农丰村</t>
  </si>
  <si>
    <t>唐新良</t>
  </si>
  <si>
    <t>弟</t>
  </si>
  <si>
    <t>刘玲</t>
  </si>
  <si>
    <t>刘琴</t>
  </si>
  <si>
    <t>周行祥</t>
  </si>
  <si>
    <t>董美兵</t>
  </si>
  <si>
    <t>董美帮</t>
  </si>
  <si>
    <t>兄</t>
  </si>
  <si>
    <t>杨兴必</t>
  </si>
  <si>
    <t>张建凡</t>
  </si>
  <si>
    <t>方伶</t>
  </si>
  <si>
    <t>李金辉</t>
  </si>
  <si>
    <t>曹桂春</t>
  </si>
  <si>
    <t>胡天飞</t>
  </si>
  <si>
    <t>孙</t>
  </si>
  <si>
    <t>金和平</t>
  </si>
  <si>
    <t>姚运年</t>
  </si>
  <si>
    <t>王建华</t>
  </si>
  <si>
    <t>张了英</t>
  </si>
  <si>
    <t>唐永文</t>
  </si>
  <si>
    <t>韩忠美</t>
  </si>
  <si>
    <t>段伏珍</t>
  </si>
  <si>
    <t>熊元武</t>
  </si>
  <si>
    <t>耿再纯</t>
  </si>
  <si>
    <t>简波</t>
  </si>
  <si>
    <t>邵辉</t>
  </si>
  <si>
    <t>蔡文杰</t>
  </si>
  <si>
    <t>丁月英</t>
  </si>
  <si>
    <t>黄伟才</t>
  </si>
  <si>
    <t>殷利明</t>
  </si>
  <si>
    <t>蒋新良</t>
  </si>
  <si>
    <t>刘宇</t>
  </si>
  <si>
    <t>周小娥</t>
  </si>
  <si>
    <t>赵清明</t>
  </si>
  <si>
    <t>农乐垸村</t>
  </si>
  <si>
    <t>张南燕</t>
  </si>
  <si>
    <t>徐瑾</t>
  </si>
  <si>
    <t>李灿英</t>
  </si>
  <si>
    <t>刘建国</t>
  </si>
  <si>
    <t>夏林</t>
  </si>
  <si>
    <t>陈代云</t>
  </si>
  <si>
    <t>张国龙</t>
  </si>
  <si>
    <t>杨志英</t>
  </si>
  <si>
    <t>周金辉</t>
  </si>
  <si>
    <t>潘年满</t>
  </si>
  <si>
    <t>张翠英</t>
  </si>
  <si>
    <t>谢元秀</t>
  </si>
  <si>
    <t>蒋华宽</t>
  </si>
  <si>
    <t>廖习英</t>
  </si>
  <si>
    <t>张忠梅</t>
  </si>
  <si>
    <t>张玲</t>
  </si>
  <si>
    <t>河心洲村</t>
  </si>
  <si>
    <t>朱同英</t>
  </si>
  <si>
    <t>邓国华</t>
  </si>
  <si>
    <t>孙伏元</t>
  </si>
  <si>
    <t>唐洪军</t>
  </si>
  <si>
    <t>李勇</t>
  </si>
  <si>
    <t>唐学虎</t>
  </si>
  <si>
    <t>李定兰</t>
  </si>
  <si>
    <t>唐江湖</t>
  </si>
  <si>
    <t>叶跃先</t>
  </si>
  <si>
    <t>徐超武</t>
  </si>
  <si>
    <t>柳小侠</t>
  </si>
  <si>
    <t>徐佳宁</t>
  </si>
  <si>
    <t>郭迪华</t>
  </si>
  <si>
    <t>向亮明</t>
  </si>
  <si>
    <t>张发亮</t>
  </si>
  <si>
    <t>邹明英</t>
  </si>
  <si>
    <t>成其政</t>
  </si>
  <si>
    <t>李巧运</t>
  </si>
  <si>
    <t>郭元秀</t>
  </si>
  <si>
    <t>刘仁基</t>
  </si>
  <si>
    <t>罗满云</t>
  </si>
  <si>
    <t>黄世奎</t>
  </si>
  <si>
    <t>张美林</t>
  </si>
  <si>
    <t>谌楚岩</t>
  </si>
  <si>
    <t>谌正书</t>
  </si>
  <si>
    <t>万正华</t>
  </si>
  <si>
    <t>谭姣梅</t>
  </si>
  <si>
    <t>梅成良</t>
  </si>
  <si>
    <t>闵秀兰</t>
  </si>
  <si>
    <t>赵升财</t>
  </si>
  <si>
    <t>温树珍</t>
  </si>
  <si>
    <t>赵庆云</t>
  </si>
  <si>
    <t>赵泽艳</t>
  </si>
  <si>
    <t>廖花秀</t>
  </si>
  <si>
    <t>朱先明</t>
  </si>
  <si>
    <t>陈大山</t>
  </si>
  <si>
    <t>肖晓月</t>
  </si>
  <si>
    <t>付秋红</t>
  </si>
  <si>
    <t>夏国庭</t>
  </si>
  <si>
    <t>苏惠</t>
  </si>
  <si>
    <t>郭友</t>
  </si>
  <si>
    <t>杨志江</t>
  </si>
  <si>
    <t>杨泽宇</t>
  </si>
  <si>
    <t>钟兴柱</t>
  </si>
  <si>
    <t>谌建兵</t>
  </si>
  <si>
    <t>唐小英</t>
  </si>
  <si>
    <t>谌福龙</t>
  </si>
  <si>
    <t>李宇</t>
  </si>
  <si>
    <t>郭龙</t>
  </si>
  <si>
    <t>程绿水</t>
  </si>
  <si>
    <t>陈波</t>
  </si>
  <si>
    <t>陈程</t>
  </si>
  <si>
    <t>李文龙</t>
  </si>
  <si>
    <t>向坤付</t>
  </si>
  <si>
    <t>李建国</t>
  </si>
  <si>
    <t>陈万银</t>
  </si>
  <si>
    <t>邹启银</t>
  </si>
  <si>
    <t>李家祥</t>
  </si>
  <si>
    <t>张承玉</t>
  </si>
  <si>
    <t>陈忠桃</t>
  </si>
  <si>
    <t>丰思恩</t>
  </si>
  <si>
    <t>周琴</t>
  </si>
  <si>
    <t>杨辉</t>
  </si>
  <si>
    <t>陈金元</t>
  </si>
  <si>
    <t>沙堡洲村</t>
  </si>
  <si>
    <t>张会祥</t>
  </si>
  <si>
    <t>杨春</t>
  </si>
  <si>
    <t>曹建中</t>
  </si>
  <si>
    <t>陈拥政</t>
  </si>
  <si>
    <t>史涛</t>
  </si>
  <si>
    <t>刘浩</t>
  </si>
  <si>
    <t>阳立红</t>
  </si>
  <si>
    <t>刘星睿</t>
  </si>
  <si>
    <t>邓小华</t>
  </si>
  <si>
    <t>聂小军</t>
  </si>
  <si>
    <t>王浩</t>
  </si>
  <si>
    <t>孙柳</t>
  </si>
  <si>
    <t>盛艾媛</t>
  </si>
  <si>
    <t>林圣易</t>
  </si>
  <si>
    <t>盛丽辉</t>
  </si>
  <si>
    <t>赵智</t>
  </si>
  <si>
    <t>都建军</t>
  </si>
  <si>
    <t>曾丽辉</t>
  </si>
  <si>
    <t>都星志</t>
  </si>
  <si>
    <t>杨道菊</t>
  </si>
  <si>
    <t>刘运军</t>
  </si>
  <si>
    <t>熊志祥</t>
  </si>
  <si>
    <t>陈光友</t>
  </si>
  <si>
    <t>李付俊</t>
  </si>
  <si>
    <t>刘清</t>
  </si>
  <si>
    <t>刘瑾</t>
  </si>
  <si>
    <t>杨朝莲</t>
  </si>
  <si>
    <t>杨朝宁</t>
  </si>
  <si>
    <t>张子怡</t>
  </si>
  <si>
    <t>陈小帅</t>
  </si>
  <si>
    <t>祝军</t>
  </si>
  <si>
    <t>周亮</t>
  </si>
  <si>
    <t>周杰誉</t>
  </si>
  <si>
    <t>225</t>
  </si>
  <si>
    <t>朱碧珍</t>
  </si>
  <si>
    <t>226</t>
  </si>
  <si>
    <t>郭井福</t>
  </si>
  <si>
    <t>杨永秀</t>
  </si>
  <si>
    <t>227</t>
  </si>
  <si>
    <t>刘良魁</t>
  </si>
  <si>
    <t>丁翠兰</t>
  </si>
  <si>
    <t>228</t>
  </si>
  <si>
    <t>周红波</t>
  </si>
  <si>
    <t>229</t>
  </si>
  <si>
    <t>张吉</t>
  </si>
  <si>
    <t>张博宁</t>
  </si>
  <si>
    <t>230</t>
  </si>
  <si>
    <t>钟芳</t>
  </si>
  <si>
    <t>231</t>
  </si>
  <si>
    <t>朱龙开</t>
  </si>
  <si>
    <t>232</t>
  </si>
  <si>
    <t>周照秀</t>
  </si>
  <si>
    <t>233</t>
  </si>
  <si>
    <t>邓德珍</t>
  </si>
  <si>
    <t>234</t>
  </si>
  <si>
    <t>胡家政</t>
  </si>
  <si>
    <t>刘松花</t>
  </si>
  <si>
    <t>胡帮义</t>
  </si>
  <si>
    <t>胡顺娘</t>
  </si>
  <si>
    <t>胡志成</t>
  </si>
  <si>
    <t>罗必华</t>
  </si>
  <si>
    <t>马豫</t>
  </si>
  <si>
    <t>彭光平</t>
  </si>
  <si>
    <t>黄正翠</t>
  </si>
  <si>
    <t>彭文华</t>
  </si>
  <si>
    <t>彭文静</t>
  </si>
  <si>
    <t>彭文均</t>
  </si>
  <si>
    <t>曾连香</t>
  </si>
  <si>
    <t>曹晶</t>
  </si>
  <si>
    <t>江德恩</t>
  </si>
  <si>
    <t>吴会淋</t>
  </si>
  <si>
    <t>刘艳明</t>
  </si>
  <si>
    <t>黄运新</t>
  </si>
  <si>
    <t>黄宁</t>
  </si>
  <si>
    <t>何照</t>
  </si>
  <si>
    <t>赵何欣</t>
  </si>
  <si>
    <t>刘君子</t>
  </si>
  <si>
    <t>龚联生</t>
  </si>
  <si>
    <t>简加良</t>
  </si>
  <si>
    <t>尹建兰</t>
  </si>
  <si>
    <t>肖祥仲</t>
  </si>
  <si>
    <t>唐永珍</t>
  </si>
  <si>
    <t>杜启萍</t>
  </si>
  <si>
    <t>邹小雪</t>
  </si>
  <si>
    <t>彭友华</t>
  </si>
  <si>
    <t>杨 丹</t>
  </si>
  <si>
    <t>朱大维</t>
  </si>
  <si>
    <t>周天鑫</t>
  </si>
  <si>
    <t>刘任年</t>
  </si>
  <si>
    <t>吴扬礼</t>
  </si>
  <si>
    <t>周正仁</t>
  </si>
  <si>
    <t>刘翠娥</t>
  </si>
  <si>
    <t>周智</t>
  </si>
  <si>
    <t>孙子</t>
  </si>
  <si>
    <t>高益军</t>
  </si>
  <si>
    <t>林广翠</t>
  </si>
  <si>
    <t>杨胜宇</t>
  </si>
  <si>
    <t>梁帅</t>
  </si>
  <si>
    <t>梁郅诚</t>
  </si>
  <si>
    <t>张忆</t>
  </si>
  <si>
    <t>郭天成</t>
  </si>
  <si>
    <t>周元九</t>
  </si>
  <si>
    <t>何吉连</t>
  </si>
  <si>
    <t>赵锐</t>
  </si>
  <si>
    <t>曹国光</t>
  </si>
  <si>
    <t>曾与成</t>
  </si>
  <si>
    <t>付道英</t>
  </si>
  <si>
    <t>陈龙林</t>
  </si>
  <si>
    <t>陈丙有</t>
  </si>
  <si>
    <t>蔡云刚</t>
  </si>
  <si>
    <t>陈统秀</t>
  </si>
  <si>
    <t>佘志勇</t>
  </si>
  <si>
    <t>杨文岗</t>
  </si>
  <si>
    <t>黄秋兰</t>
  </si>
  <si>
    <t>王旭</t>
  </si>
  <si>
    <t>杨波</t>
  </si>
  <si>
    <t>陈湘华</t>
  </si>
  <si>
    <t>刘怿豪</t>
  </si>
  <si>
    <t>邱思琪</t>
  </si>
  <si>
    <t>刘金飞</t>
  </si>
  <si>
    <t>本人</t>
  </si>
  <si>
    <t>曾玉华</t>
  </si>
  <si>
    <t>刘新杰</t>
  </si>
  <si>
    <t>刘显著</t>
  </si>
  <si>
    <t>宋启</t>
  </si>
  <si>
    <t>李仙娥</t>
  </si>
  <si>
    <t>王勇</t>
  </si>
  <si>
    <t>成爱华</t>
  </si>
  <si>
    <t>杨立新</t>
  </si>
  <si>
    <t>杨子涵</t>
  </si>
  <si>
    <t>刘建军</t>
  </si>
  <si>
    <t>唐军香</t>
  </si>
  <si>
    <t>杨本香</t>
  </si>
  <si>
    <t>曾毅</t>
  </si>
  <si>
    <t>蔡应秋</t>
  </si>
  <si>
    <t>梁亚亚</t>
  </si>
  <si>
    <t>唐兰</t>
  </si>
  <si>
    <t>成中秋</t>
  </si>
  <si>
    <t>吴诗涵</t>
  </si>
  <si>
    <t>邹学虎</t>
  </si>
  <si>
    <t>殷操</t>
  </si>
  <si>
    <t>殷忠芬</t>
  </si>
  <si>
    <t>张冬莲</t>
  </si>
  <si>
    <t>杜加超</t>
  </si>
  <si>
    <t>邵加琴</t>
  </si>
  <si>
    <t>邵永英</t>
  </si>
  <si>
    <t>黄伟</t>
  </si>
  <si>
    <t>贺洞怀</t>
  </si>
  <si>
    <t>何新强</t>
  </si>
  <si>
    <t>伍先国</t>
  </si>
  <si>
    <t>伍志聪</t>
  </si>
  <si>
    <t>卞明亮</t>
  </si>
  <si>
    <t>丁伯生</t>
  </si>
  <si>
    <t>李新华</t>
  </si>
  <si>
    <t>彭铁坚</t>
  </si>
  <si>
    <t>雷立秀</t>
  </si>
  <si>
    <t>刘四清</t>
  </si>
  <si>
    <t>蒋铁强</t>
  </si>
  <si>
    <t>阮道权</t>
  </si>
  <si>
    <t>梁荣学</t>
  </si>
  <si>
    <t>阮志勇</t>
  </si>
  <si>
    <t>曹志红</t>
  </si>
  <si>
    <t>汤启俊</t>
  </si>
  <si>
    <t>曹迅</t>
  </si>
  <si>
    <t>曹佳悦</t>
  </si>
  <si>
    <t>刘重阳</t>
  </si>
  <si>
    <t>谭万红</t>
  </si>
  <si>
    <t>朱佳意</t>
  </si>
  <si>
    <t>鲁琦</t>
  </si>
  <si>
    <t>鲁自轩</t>
  </si>
  <si>
    <t>尹伏丰</t>
  </si>
  <si>
    <t>王国其</t>
  </si>
  <si>
    <t>龙爱桃</t>
  </si>
  <si>
    <t>文瑾萱</t>
  </si>
  <si>
    <t>罗德银</t>
  </si>
  <si>
    <t>丁国芬</t>
  </si>
  <si>
    <t>罗杰</t>
  </si>
  <si>
    <t>张晶</t>
  </si>
  <si>
    <t>夏延伟</t>
  </si>
  <si>
    <t>梁云花</t>
  </si>
  <si>
    <t>尹冬旭</t>
  </si>
  <si>
    <t>熊岳群</t>
  </si>
  <si>
    <t>尹胜</t>
  </si>
  <si>
    <t>谌义彪</t>
  </si>
  <si>
    <t>戚双双</t>
  </si>
  <si>
    <t>王刚</t>
  </si>
  <si>
    <t>王宇杰</t>
  </si>
  <si>
    <t>苏素云</t>
  </si>
  <si>
    <t>唐高炫</t>
  </si>
  <si>
    <t>唐奕琳</t>
  </si>
  <si>
    <t>妹妹</t>
  </si>
  <si>
    <t>梅周均</t>
  </si>
  <si>
    <t>邵加奎</t>
  </si>
  <si>
    <t>邓永茂</t>
  </si>
  <si>
    <t>邵远才</t>
  </si>
  <si>
    <t>邵远平</t>
  </si>
  <si>
    <t>朱国华</t>
  </si>
  <si>
    <t>尹小兰</t>
  </si>
  <si>
    <t>王应怀</t>
  </si>
  <si>
    <t>谢娇</t>
  </si>
  <si>
    <t>王艺</t>
  </si>
  <si>
    <t>蒋爱红</t>
  </si>
  <si>
    <t>沈卫国</t>
  </si>
  <si>
    <t>贺旺清</t>
  </si>
  <si>
    <t>戚国平</t>
  </si>
  <si>
    <t>刘雪梅</t>
  </si>
  <si>
    <t>芦勇</t>
  </si>
  <si>
    <t>向欣</t>
  </si>
  <si>
    <t>马辉兵</t>
  </si>
  <si>
    <t>曾运良</t>
  </si>
  <si>
    <t>邓秀英</t>
  </si>
  <si>
    <t>戴贻富</t>
  </si>
  <si>
    <t>柴本刚</t>
  </si>
  <si>
    <t>罗武良</t>
  </si>
  <si>
    <t>廖长明</t>
  </si>
  <si>
    <t>蒋荣</t>
  </si>
  <si>
    <t>蒋仁杰</t>
  </si>
  <si>
    <t>陈运华</t>
  </si>
  <si>
    <t>代银</t>
  </si>
  <si>
    <t>周苗</t>
  </si>
  <si>
    <t>周宇</t>
  </si>
  <si>
    <t>北洲子镇2024年11月份农村低保花名册</t>
  </si>
  <si>
    <t>对象姓名</t>
  </si>
  <si>
    <t>户主关系</t>
  </si>
  <si>
    <t>是否建档立卡</t>
  </si>
  <si>
    <t>向东村</t>
  </si>
  <si>
    <t>张元珍</t>
  </si>
  <si>
    <t>胡应群</t>
  </si>
  <si>
    <t>李安国</t>
  </si>
  <si>
    <t>王永</t>
  </si>
  <si>
    <t>赵福会</t>
  </si>
  <si>
    <t>之妻</t>
  </si>
  <si>
    <t>张浩</t>
  </si>
  <si>
    <t>刘光明</t>
  </si>
  <si>
    <t>刘抗美</t>
  </si>
  <si>
    <t>代勇</t>
  </si>
  <si>
    <t>龚枚珍</t>
  </si>
  <si>
    <t>姚行辉</t>
  </si>
  <si>
    <t>陈桃香</t>
  </si>
  <si>
    <t>刘忠道</t>
  </si>
  <si>
    <t>伍平秀</t>
  </si>
  <si>
    <t>简荣先</t>
  </si>
  <si>
    <t>杨冬海</t>
  </si>
  <si>
    <t>曾广礼</t>
  </si>
  <si>
    <t>刘田秀</t>
  </si>
  <si>
    <t>刘顺卿</t>
  </si>
  <si>
    <t>樊有财</t>
  </si>
  <si>
    <t>蔡桂香</t>
  </si>
  <si>
    <t>王新明</t>
  </si>
  <si>
    <t>杨桂华</t>
  </si>
  <si>
    <t>郑珍元</t>
  </si>
  <si>
    <t>林梓清</t>
  </si>
  <si>
    <t>周召珍</t>
  </si>
  <si>
    <t>廖玉梅</t>
  </si>
  <si>
    <t>杨秋云</t>
  </si>
  <si>
    <t>汤蒲秀</t>
  </si>
  <si>
    <t>李文华</t>
  </si>
  <si>
    <t>郑毛细</t>
  </si>
  <si>
    <t>崔远芬</t>
  </si>
  <si>
    <t>夏桂秋</t>
  </si>
  <si>
    <t>许秋元</t>
  </si>
  <si>
    <t>贾腊梅</t>
  </si>
  <si>
    <t>蔡楚元</t>
  </si>
  <si>
    <t>杨俭云</t>
  </si>
  <si>
    <t>陈德田</t>
  </si>
  <si>
    <t>刘秀群</t>
  </si>
  <si>
    <t>刘志辉</t>
  </si>
  <si>
    <t>徐志英</t>
  </si>
  <si>
    <t>周政华</t>
  </si>
  <si>
    <t>王素华</t>
  </si>
  <si>
    <t>肖甫成</t>
  </si>
  <si>
    <t>刘玉梅</t>
  </si>
  <si>
    <t>刘菊生</t>
  </si>
  <si>
    <t>王述勤</t>
  </si>
  <si>
    <t>曹明德</t>
  </si>
  <si>
    <t>涂俊成</t>
  </si>
  <si>
    <t>陈家奎</t>
  </si>
  <si>
    <t>任元秀</t>
  </si>
  <si>
    <t>肖美叔</t>
  </si>
  <si>
    <t>李春秀</t>
  </si>
  <si>
    <t>张国华</t>
  </si>
  <si>
    <t>杨清明</t>
  </si>
  <si>
    <t>张绍清</t>
  </si>
  <si>
    <t>张正春</t>
  </si>
  <si>
    <t>杨华明</t>
  </si>
  <si>
    <t>朱发碧</t>
  </si>
  <si>
    <t>王桂芝</t>
  </si>
  <si>
    <t>徐心利</t>
  </si>
  <si>
    <t>唐云忠</t>
  </si>
  <si>
    <t>邓光明</t>
  </si>
  <si>
    <t>谢翠英</t>
  </si>
  <si>
    <t>吴永盛</t>
  </si>
  <si>
    <t>寇绍荣</t>
  </si>
  <si>
    <t>陈章荣</t>
  </si>
  <si>
    <t>肖功强</t>
  </si>
  <si>
    <t>付雯欣</t>
  </si>
  <si>
    <t>刘腊生</t>
  </si>
  <si>
    <t>李凤花</t>
  </si>
  <si>
    <t>周菊兰</t>
  </si>
  <si>
    <t>刘秋连</t>
  </si>
  <si>
    <t>唐启星</t>
  </si>
  <si>
    <t>邓代梅</t>
  </si>
  <si>
    <t>林运辉</t>
  </si>
  <si>
    <t>欧先光</t>
  </si>
  <si>
    <t>李永香</t>
  </si>
  <si>
    <t>陈淑元</t>
  </si>
  <si>
    <t>沈程</t>
  </si>
  <si>
    <t>陈建龙</t>
  </si>
  <si>
    <t>代永江</t>
  </si>
  <si>
    <t>李振彪</t>
  </si>
  <si>
    <t>邓星平</t>
  </si>
  <si>
    <t>永兴村</t>
  </si>
  <si>
    <t>潘应祥</t>
  </si>
  <si>
    <t>潘青青</t>
  </si>
  <si>
    <t>李银珍</t>
  </si>
  <si>
    <t>谭爱香</t>
  </si>
  <si>
    <t>符德生</t>
  </si>
  <si>
    <t>蔡海兰</t>
  </si>
  <si>
    <t>张玉珍</t>
  </si>
  <si>
    <t>尹翠英</t>
  </si>
  <si>
    <t>王群英</t>
  </si>
  <si>
    <t>陈春秀</t>
  </si>
  <si>
    <t>罗培珍</t>
  </si>
  <si>
    <t>兰石元</t>
  </si>
  <si>
    <t>陈德贵</t>
  </si>
  <si>
    <t>文孝珍</t>
  </si>
  <si>
    <t>刘长生</t>
  </si>
  <si>
    <t>刘树桃</t>
  </si>
  <si>
    <t>汤细元</t>
  </si>
  <si>
    <t>杨万纪</t>
  </si>
  <si>
    <t>黎美兰</t>
  </si>
  <si>
    <t>蔡爱珍</t>
  </si>
  <si>
    <t>邓明益</t>
  </si>
  <si>
    <t>张正秀</t>
  </si>
  <si>
    <t>李培珍</t>
  </si>
  <si>
    <t>刘忠佑</t>
  </si>
  <si>
    <t>徐爱桃</t>
  </si>
  <si>
    <t>刘妹珍</t>
  </si>
  <si>
    <t>彭春娥</t>
  </si>
  <si>
    <t>王国安</t>
  </si>
  <si>
    <t>秦腊梅</t>
  </si>
  <si>
    <t>段连秀</t>
  </si>
  <si>
    <t>冯迎桂</t>
  </si>
  <si>
    <t>唐政安</t>
  </si>
  <si>
    <t>彭朝秀</t>
  </si>
  <si>
    <t>韩瑞兰</t>
  </si>
  <si>
    <t>匡冬林</t>
  </si>
  <si>
    <t>刘和平</t>
  </si>
  <si>
    <t>朱秋生</t>
  </si>
  <si>
    <t>尹玉珍</t>
  </si>
  <si>
    <t>苏腊梅</t>
  </si>
  <si>
    <t>刘友良</t>
  </si>
  <si>
    <t>杨雪兰</t>
  </si>
  <si>
    <t>李立华</t>
  </si>
  <si>
    <t>谢建珍</t>
  </si>
  <si>
    <t>王建</t>
  </si>
  <si>
    <t>蔡化</t>
  </si>
  <si>
    <t>舒白坤</t>
  </si>
  <si>
    <t>卓洪义</t>
  </si>
  <si>
    <t>江唯</t>
  </si>
  <si>
    <t>彭葵英</t>
  </si>
  <si>
    <t>胡德英</t>
  </si>
  <si>
    <t>周子凤</t>
  </si>
  <si>
    <t>黎长生</t>
  </si>
  <si>
    <t>周春林</t>
  </si>
  <si>
    <t>胡翠兰</t>
  </si>
  <si>
    <t>赵纯明</t>
  </si>
  <si>
    <t>何延芬</t>
  </si>
  <si>
    <t>周素英</t>
  </si>
  <si>
    <t>严金全</t>
  </si>
  <si>
    <t>之夫</t>
  </si>
  <si>
    <t>王作从</t>
  </si>
  <si>
    <t>龚雪堂</t>
  </si>
  <si>
    <t>唐淑娥</t>
  </si>
  <si>
    <t>吴德宏</t>
  </si>
  <si>
    <t>王艳</t>
  </si>
  <si>
    <t>胡爱云</t>
  </si>
  <si>
    <t>艾云英</t>
  </si>
  <si>
    <t>郑年华</t>
  </si>
  <si>
    <t>段芳蓉</t>
  </si>
  <si>
    <t>胡立</t>
  </si>
  <si>
    <t>邱北农</t>
  </si>
  <si>
    <t>邱嘉超</t>
  </si>
  <si>
    <t>赵文煊</t>
  </si>
  <si>
    <t>李元秀</t>
  </si>
  <si>
    <t>沈俊涛</t>
  </si>
  <si>
    <t>之孙</t>
  </si>
  <si>
    <t>谭巧云</t>
  </si>
  <si>
    <t>陈双喜</t>
  </si>
  <si>
    <t>陈心恬</t>
  </si>
  <si>
    <t>陈心恒</t>
  </si>
  <si>
    <t>赵伏兰</t>
  </si>
  <si>
    <t>祝德伏</t>
  </si>
  <si>
    <t>何伏元</t>
  </si>
  <si>
    <t>李平</t>
  </si>
  <si>
    <t>符德明</t>
  </si>
  <si>
    <t>谢罗生</t>
  </si>
  <si>
    <t>刘桂云</t>
  </si>
  <si>
    <t>谢子佑</t>
  </si>
  <si>
    <t>谭白连</t>
  </si>
  <si>
    <t>侯桃秀</t>
  </si>
  <si>
    <t>谢运秀</t>
  </si>
  <si>
    <t>熊德庆</t>
  </si>
  <si>
    <t>王应辉</t>
  </si>
  <si>
    <t>袁书林</t>
  </si>
  <si>
    <t>易合英</t>
  </si>
  <si>
    <t>郑金良</t>
  </si>
  <si>
    <t>刘金亮</t>
  </si>
  <si>
    <t>杨国云</t>
  </si>
  <si>
    <t>蔡华</t>
  </si>
  <si>
    <t>张墨存</t>
  </si>
  <si>
    <t>向阳村</t>
  </si>
  <si>
    <t>柳国雄</t>
  </si>
  <si>
    <t>郭起云</t>
  </si>
  <si>
    <t>柳斌杰</t>
  </si>
  <si>
    <t>汤罗生</t>
  </si>
  <si>
    <t>李志明</t>
  </si>
  <si>
    <t>李乐</t>
  </si>
  <si>
    <t>张彩霞</t>
  </si>
  <si>
    <t>余卫国</t>
  </si>
  <si>
    <t>李清香</t>
  </si>
  <si>
    <t>肖定波</t>
  </si>
  <si>
    <t>吕全清</t>
  </si>
  <si>
    <t>刘三保</t>
  </si>
  <si>
    <t>周红英</t>
  </si>
  <si>
    <t>李升友</t>
  </si>
  <si>
    <t>谌美华</t>
  </si>
  <si>
    <t>徐菊香</t>
  </si>
  <si>
    <t>余顺华</t>
  </si>
  <si>
    <t>吴定邦</t>
  </si>
  <si>
    <t>夏得忝</t>
  </si>
  <si>
    <t>曾招娥</t>
  </si>
  <si>
    <t>金先进</t>
  </si>
  <si>
    <t>倪翼谋</t>
  </si>
  <si>
    <t>汤兵安</t>
  </si>
  <si>
    <t>胡祥顺</t>
  </si>
  <si>
    <t>张翠云</t>
  </si>
  <si>
    <t>刘德英</t>
  </si>
  <si>
    <t>谌美霞</t>
  </si>
  <si>
    <t>青勇</t>
  </si>
  <si>
    <t>王志明</t>
  </si>
  <si>
    <t>扬中元</t>
  </si>
  <si>
    <t>夏爱英</t>
  </si>
  <si>
    <t>陈翠平</t>
  </si>
  <si>
    <t>陈桃英</t>
  </si>
  <si>
    <t>龚楚云</t>
  </si>
  <si>
    <t>孙芝兰</t>
  </si>
  <si>
    <t>陈辉</t>
  </si>
  <si>
    <t>金天光</t>
  </si>
  <si>
    <t>潘元秀</t>
  </si>
  <si>
    <t>蔡宗凡</t>
  </si>
  <si>
    <t>陈帮华</t>
  </si>
  <si>
    <t>陈军</t>
  </si>
  <si>
    <t>李冬汉</t>
  </si>
  <si>
    <t>李再得</t>
  </si>
  <si>
    <t>刘光辉</t>
  </si>
  <si>
    <t>北胜村</t>
  </si>
  <si>
    <t>苏雄</t>
  </si>
  <si>
    <t>徐文彬</t>
  </si>
  <si>
    <t>刘志平</t>
  </si>
  <si>
    <t>秦典章</t>
  </si>
  <si>
    <t>段喜庭</t>
  </si>
  <si>
    <t>杨玉秀</t>
  </si>
  <si>
    <t>曹正全</t>
  </si>
  <si>
    <t>王姣青</t>
  </si>
  <si>
    <t>倪菊香</t>
  </si>
  <si>
    <t>敖正江</t>
  </si>
  <si>
    <t>熊玉珍</t>
  </si>
  <si>
    <t>高少云</t>
  </si>
  <si>
    <t>高建洪</t>
  </si>
  <si>
    <t>肖连香</t>
  </si>
  <si>
    <t>谭正明</t>
  </si>
  <si>
    <t>周玉莲</t>
  </si>
  <si>
    <t>黄友伏</t>
  </si>
  <si>
    <t>王秀清</t>
  </si>
  <si>
    <t>盛荣昌</t>
  </si>
  <si>
    <t>刘腊喜</t>
  </si>
  <si>
    <t>卞桂珍</t>
  </si>
  <si>
    <t>杨元秀</t>
  </si>
  <si>
    <t>朱国海</t>
  </si>
  <si>
    <t>陈忠良</t>
  </si>
  <si>
    <t>陈洲量</t>
  </si>
  <si>
    <t>卞新艳</t>
  </si>
  <si>
    <t>卞佳乐</t>
  </si>
  <si>
    <t>杜文武</t>
  </si>
  <si>
    <t>晏加连</t>
  </si>
  <si>
    <t>李慎食</t>
  </si>
  <si>
    <t>陈月英</t>
  </si>
  <si>
    <t>王精华</t>
  </si>
  <si>
    <t>罗玉秀</t>
  </si>
  <si>
    <t>卞炳焕</t>
  </si>
  <si>
    <t>谢玉梅</t>
  </si>
  <si>
    <t>刘梅英</t>
  </si>
  <si>
    <t>周凤云</t>
  </si>
  <si>
    <t>陈菊秀</t>
  </si>
  <si>
    <t>卓桂秋</t>
  </si>
  <si>
    <t>张云华</t>
  </si>
  <si>
    <t>潘菊梅</t>
  </si>
  <si>
    <t>王明政</t>
  </si>
  <si>
    <t>胡长发</t>
  </si>
  <si>
    <t>李桂香</t>
  </si>
  <si>
    <t>陈立辉</t>
  </si>
  <si>
    <t>王三元</t>
  </si>
  <si>
    <t>王新田</t>
  </si>
  <si>
    <t>熊丽华</t>
  </si>
  <si>
    <t>包忠云</t>
  </si>
  <si>
    <t>余永碧</t>
  </si>
  <si>
    <t>李洪武</t>
  </si>
  <si>
    <t>管庆奇</t>
  </si>
  <si>
    <t>蔡金兰</t>
  </si>
  <si>
    <t>熊罗英</t>
  </si>
  <si>
    <t>肖爱莲</t>
  </si>
  <si>
    <t>刘正阳</t>
  </si>
  <si>
    <t>刘桂香</t>
  </si>
  <si>
    <t>刘双艳</t>
  </si>
  <si>
    <t>万学兵</t>
  </si>
  <si>
    <t>赵建</t>
  </si>
  <si>
    <t>车世红</t>
  </si>
  <si>
    <t>余志华</t>
  </si>
  <si>
    <t>谭新华</t>
  </si>
  <si>
    <t>殷有方</t>
  </si>
  <si>
    <t>聂仁华</t>
  </si>
  <si>
    <t>龙秀英</t>
  </si>
  <si>
    <t>胡统明</t>
  </si>
  <si>
    <t>虢爱云</t>
  </si>
  <si>
    <t>岳浩</t>
  </si>
  <si>
    <t>谭德乐</t>
  </si>
  <si>
    <t>周桂娥</t>
  </si>
  <si>
    <t>汪剑</t>
  </si>
  <si>
    <t>陈爽妍</t>
  </si>
  <si>
    <t>周桂兰</t>
  </si>
  <si>
    <t>黄欣悦</t>
  </si>
  <si>
    <t>黄绍峰</t>
  </si>
  <si>
    <t>戴丽霞</t>
  </si>
  <si>
    <t>汪卫丽</t>
  </si>
  <si>
    <t>代永健</t>
  </si>
  <si>
    <t>谭林</t>
  </si>
  <si>
    <t>周小兵</t>
  </si>
  <si>
    <t>徐景</t>
  </si>
  <si>
    <t>宋丕发</t>
  </si>
  <si>
    <t>王华</t>
  </si>
  <si>
    <t>凌秋霞</t>
  </si>
  <si>
    <t>王维群</t>
  </si>
  <si>
    <t>刘春娥</t>
  </si>
  <si>
    <t>李雨</t>
  </si>
  <si>
    <t>陈林</t>
  </si>
  <si>
    <t>吴天雷</t>
  </si>
  <si>
    <t>贾春</t>
  </si>
  <si>
    <t>董琴</t>
  </si>
  <si>
    <t>胡朝晖</t>
  </si>
  <si>
    <t>吴中平</t>
  </si>
  <si>
    <t>张木清</t>
  </si>
  <si>
    <t>周国林</t>
  </si>
  <si>
    <t>车军</t>
  </si>
  <si>
    <t>肖建军</t>
  </si>
  <si>
    <t>王珏</t>
  </si>
  <si>
    <t>龚仁华</t>
  </si>
  <si>
    <t>吴洪民</t>
  </si>
  <si>
    <t>郑明华</t>
  </si>
  <si>
    <t>黄立群</t>
  </si>
  <si>
    <t>王宇清</t>
  </si>
  <si>
    <t>何立水</t>
  </si>
  <si>
    <t>合  计</t>
  </si>
  <si>
    <t>2024年11月份金盆镇农村低保户花名册</t>
  </si>
  <si>
    <t>大东口村</t>
  </si>
  <si>
    <t>杨均成</t>
  </si>
  <si>
    <t>蔡芝元</t>
  </si>
  <si>
    <t>罗运长</t>
  </si>
  <si>
    <t>刘珍娣</t>
  </si>
  <si>
    <t>谌铁钢</t>
  </si>
  <si>
    <t>张生才</t>
  </si>
  <si>
    <t>张冬华</t>
  </si>
  <si>
    <t>孙女</t>
  </si>
  <si>
    <t>彭建光</t>
  </si>
  <si>
    <t>陈玮</t>
  </si>
  <si>
    <t>彭玲</t>
  </si>
  <si>
    <t>周松林</t>
  </si>
  <si>
    <t>刘秋霞</t>
  </si>
  <si>
    <t>孙沛谣</t>
  </si>
  <si>
    <t>视同户主</t>
  </si>
  <si>
    <t>黎金莲</t>
  </si>
  <si>
    <t>周双玉</t>
  </si>
  <si>
    <t>李峻</t>
  </si>
  <si>
    <t>周汉辉</t>
  </si>
  <si>
    <t>夏建明</t>
  </si>
  <si>
    <t>李晖</t>
  </si>
  <si>
    <t>夏富强</t>
  </si>
  <si>
    <t>伍月娥</t>
  </si>
  <si>
    <t>瞿朝阳</t>
  </si>
  <si>
    <t>陈佳婷</t>
  </si>
  <si>
    <t>朱荣利</t>
  </si>
  <si>
    <t>杜超</t>
  </si>
  <si>
    <t>孙孝连</t>
  </si>
  <si>
    <t>李忠</t>
  </si>
  <si>
    <t>李玉熬</t>
  </si>
  <si>
    <t>郭秋云</t>
  </si>
  <si>
    <t>梁健</t>
  </si>
  <si>
    <t>刘艳</t>
  </si>
  <si>
    <t>梁杰</t>
  </si>
  <si>
    <t>王腊梅</t>
  </si>
  <si>
    <t>刘秋良</t>
  </si>
  <si>
    <t>张富明</t>
  </si>
  <si>
    <t>王雅琴</t>
  </si>
  <si>
    <t>卢雪梅</t>
  </si>
  <si>
    <t>邓军</t>
  </si>
  <si>
    <t>曹子谦</t>
  </si>
  <si>
    <t>李水娥</t>
  </si>
  <si>
    <t>刘腊云</t>
  </si>
  <si>
    <t>张英军</t>
  </si>
  <si>
    <t>张明英</t>
  </si>
  <si>
    <t>刘金辉</t>
  </si>
  <si>
    <t>贺方铁</t>
  </si>
  <si>
    <t>夏金丽</t>
  </si>
  <si>
    <t>易汉平</t>
  </si>
  <si>
    <t>陈云辉</t>
  </si>
  <si>
    <t>彭玉林</t>
  </si>
  <si>
    <t>颜诗琦</t>
  </si>
  <si>
    <t>长子</t>
  </si>
  <si>
    <t>颜文宇</t>
  </si>
  <si>
    <t>次子</t>
  </si>
  <si>
    <t>张虹</t>
  </si>
  <si>
    <t>滕登榜</t>
  </si>
  <si>
    <t>蒋忠良</t>
  </si>
  <si>
    <t>谌锡姣</t>
  </si>
  <si>
    <t>周一坤</t>
  </si>
  <si>
    <t>杨佩帆</t>
  </si>
  <si>
    <t>陈立明</t>
  </si>
  <si>
    <t>王荣彬</t>
  </si>
  <si>
    <t>李新级</t>
  </si>
  <si>
    <t>代美香</t>
  </si>
  <si>
    <t>郭艳</t>
  </si>
  <si>
    <t>符润乙</t>
  </si>
  <si>
    <t>增福村</t>
  </si>
  <si>
    <t>刘元珍</t>
  </si>
  <si>
    <t>江仕明</t>
  </si>
  <si>
    <t>庞应生</t>
  </si>
  <si>
    <t>张怀珍</t>
  </si>
  <si>
    <t>蒋井存</t>
  </si>
  <si>
    <t>蒋太治</t>
  </si>
  <si>
    <t>唐绪和</t>
  </si>
  <si>
    <t>陈作葵</t>
  </si>
  <si>
    <t>蒋华兰</t>
  </si>
  <si>
    <t>张登美</t>
  </si>
  <si>
    <t>唐翠英</t>
  </si>
  <si>
    <t>杨茂盛</t>
  </si>
  <si>
    <t>邓艳清</t>
  </si>
  <si>
    <t>邓依琳</t>
  </si>
  <si>
    <t>肖瑶</t>
  </si>
  <si>
    <t>刘昆</t>
  </si>
  <si>
    <t>陈玖兴</t>
  </si>
  <si>
    <t>舒腊翠</t>
  </si>
  <si>
    <t>周欣雨</t>
  </si>
  <si>
    <t>谢红超</t>
  </si>
  <si>
    <t>冯菊珍</t>
  </si>
  <si>
    <t>谢贵强</t>
  </si>
  <si>
    <t>岳秋云</t>
  </si>
  <si>
    <t>徐子仙</t>
  </si>
  <si>
    <t>杨志礼</t>
  </si>
  <si>
    <t>粟应爱</t>
  </si>
  <si>
    <t>宋斌</t>
  </si>
  <si>
    <t>段腊英</t>
  </si>
  <si>
    <t>刘炳洪</t>
  </si>
  <si>
    <t>庄燕红</t>
  </si>
  <si>
    <t>陈明利</t>
  </si>
  <si>
    <t>危小艳</t>
  </si>
  <si>
    <t>何清华</t>
  </si>
  <si>
    <t>孙四才</t>
  </si>
  <si>
    <t>周绍群</t>
  </si>
  <si>
    <t>孙代平</t>
  </si>
  <si>
    <t>陈加良</t>
  </si>
  <si>
    <t>李艳青</t>
  </si>
  <si>
    <t>陈研</t>
  </si>
  <si>
    <t>长女</t>
  </si>
  <si>
    <t>陈可馨</t>
  </si>
  <si>
    <t>次女</t>
  </si>
  <si>
    <t>李爱香</t>
  </si>
  <si>
    <t>张明祥</t>
  </si>
  <si>
    <t>冷晓春</t>
  </si>
  <si>
    <t>张敏</t>
  </si>
  <si>
    <t>蔡学军</t>
  </si>
  <si>
    <t>谌翠琳</t>
  </si>
  <si>
    <t>蔡希苗</t>
  </si>
  <si>
    <t>杨志能</t>
  </si>
  <si>
    <t>李平方</t>
  </si>
  <si>
    <t>陈银花</t>
  </si>
  <si>
    <t>向友田</t>
  </si>
  <si>
    <t>熊安品</t>
  </si>
  <si>
    <t>孔多琼</t>
  </si>
  <si>
    <t>黄平祥</t>
  </si>
  <si>
    <t>陈烈书</t>
  </si>
  <si>
    <t>易辉红</t>
  </si>
  <si>
    <t>陈嘉怡</t>
  </si>
  <si>
    <t>陈易炫</t>
  </si>
  <si>
    <t>杨立辉</t>
  </si>
  <si>
    <t>李波涛</t>
  </si>
  <si>
    <t>黄菊秀</t>
  </si>
  <si>
    <t>吴开桂</t>
  </si>
  <si>
    <t>文佳</t>
  </si>
  <si>
    <t>陈连香</t>
  </si>
  <si>
    <t>张生建</t>
  </si>
  <si>
    <t>舒和翠</t>
  </si>
  <si>
    <t>潘金美</t>
  </si>
  <si>
    <t>蒋艳华</t>
  </si>
  <si>
    <t>魏建文</t>
  </si>
  <si>
    <t>蒋景成</t>
  </si>
  <si>
    <t>罗刁应</t>
  </si>
  <si>
    <t>朱小兰</t>
  </si>
  <si>
    <t>洪婷</t>
  </si>
  <si>
    <t>洪嘉旺</t>
  </si>
  <si>
    <t>陈桂桥</t>
  </si>
  <si>
    <t>夏伏祥</t>
  </si>
  <si>
    <t>简光元</t>
  </si>
  <si>
    <t>徐四元</t>
  </si>
  <si>
    <t>简小龙</t>
  </si>
  <si>
    <t>刘亮</t>
  </si>
  <si>
    <t>陈国兴</t>
  </si>
  <si>
    <t>陈佳雨</t>
  </si>
  <si>
    <t>潘腊梅</t>
  </si>
  <si>
    <t>王帮才</t>
  </si>
  <si>
    <t>李仲香</t>
  </si>
  <si>
    <t>王德军</t>
  </si>
  <si>
    <t>陶平安</t>
  </si>
  <si>
    <t>陈冲</t>
  </si>
  <si>
    <t>刘月娥</t>
  </si>
  <si>
    <t>段少培</t>
  </si>
  <si>
    <t>刘炳辉</t>
  </si>
  <si>
    <t>刘灵</t>
  </si>
  <si>
    <t>陈银枚</t>
  </si>
  <si>
    <t>南京湖村</t>
  </si>
  <si>
    <t>陈长明</t>
  </si>
  <si>
    <t>赵兵辉</t>
  </si>
  <si>
    <t>陈纬波</t>
  </si>
  <si>
    <t>周伏秀</t>
  </si>
  <si>
    <t>钟吉银</t>
  </si>
  <si>
    <t>曾雪娇</t>
  </si>
  <si>
    <t>唐子平</t>
  </si>
  <si>
    <t>冯明英</t>
  </si>
  <si>
    <t>唐代书</t>
  </si>
  <si>
    <t>廖文</t>
  </si>
  <si>
    <t>杨柳</t>
  </si>
  <si>
    <t>廖以安</t>
  </si>
  <si>
    <t>颜建辉</t>
  </si>
  <si>
    <t>唐忠翠</t>
  </si>
  <si>
    <t>颜子培</t>
  </si>
  <si>
    <t>颜子涵</t>
  </si>
  <si>
    <t>任爱军</t>
  </si>
  <si>
    <t>王学芳</t>
  </si>
  <si>
    <t>任姣</t>
  </si>
  <si>
    <t>任文</t>
  </si>
  <si>
    <t>颜冬云</t>
  </si>
  <si>
    <t>杨腊梅</t>
  </si>
  <si>
    <t>谢燕媚</t>
  </si>
  <si>
    <t>姚可</t>
  </si>
  <si>
    <t>姚国庆</t>
  </si>
  <si>
    <t>李建</t>
  </si>
  <si>
    <t>贺秋连</t>
  </si>
  <si>
    <t>蒋付云</t>
  </si>
  <si>
    <t>谌姚珍</t>
  </si>
  <si>
    <t>陶发翠</t>
  </si>
  <si>
    <t>蒲庆灯</t>
  </si>
  <si>
    <t>蒲师众</t>
  </si>
  <si>
    <t>张祥树</t>
  </si>
  <si>
    <t>王德菁</t>
  </si>
  <si>
    <t>何维佳</t>
  </si>
  <si>
    <t>蒋开平</t>
  </si>
  <si>
    <t>臧庆妹</t>
  </si>
  <si>
    <t>蒋先丽</t>
  </si>
  <si>
    <t>蒋先坤</t>
  </si>
  <si>
    <t>刘诗静</t>
  </si>
  <si>
    <t>曾菊英</t>
  </si>
  <si>
    <t>李明会</t>
  </si>
  <si>
    <t>谌银花</t>
  </si>
  <si>
    <t>张光亮</t>
  </si>
  <si>
    <t>侯顺华</t>
  </si>
  <si>
    <t>黄建平</t>
  </si>
  <si>
    <t>陈武芝</t>
  </si>
  <si>
    <t>李必湘</t>
  </si>
  <si>
    <t>何冬明</t>
  </si>
  <si>
    <t>陈义</t>
  </si>
  <si>
    <t>蒋桂初</t>
  </si>
  <si>
    <t>谌得娣</t>
  </si>
  <si>
    <t>宋维</t>
  </si>
  <si>
    <t>彭春秀</t>
  </si>
  <si>
    <t>袁永忠</t>
  </si>
  <si>
    <t>李茂君</t>
  </si>
  <si>
    <t>周新国</t>
  </si>
  <si>
    <t>任秋元</t>
  </si>
  <si>
    <t>周易仁</t>
  </si>
  <si>
    <t>黄涛</t>
  </si>
  <si>
    <t>刘岳奇</t>
  </si>
  <si>
    <t>藏光伏</t>
  </si>
  <si>
    <t>刘波</t>
  </si>
  <si>
    <t>藏世杰</t>
  </si>
  <si>
    <t>陈勇</t>
  </si>
  <si>
    <t>丁建阳</t>
  </si>
  <si>
    <t>吴新文</t>
  </si>
  <si>
    <t>曹向阳</t>
  </si>
  <si>
    <t>何新艳</t>
  </si>
  <si>
    <t>徐移生</t>
  </si>
  <si>
    <t>蔡月鸾</t>
  </si>
  <si>
    <t>周善华</t>
  </si>
  <si>
    <t>熊小勇</t>
  </si>
  <si>
    <t>陈丽红</t>
  </si>
  <si>
    <t>李秋良</t>
  </si>
  <si>
    <t>王文惠</t>
  </si>
  <si>
    <t>朱定福</t>
  </si>
  <si>
    <t>朱玲玉</t>
  </si>
  <si>
    <t>朱义万</t>
  </si>
  <si>
    <t>侯和珍</t>
  </si>
  <si>
    <t>周世明</t>
  </si>
  <si>
    <t>有成村</t>
  </si>
  <si>
    <t>黄民权</t>
  </si>
  <si>
    <t>曹顺清</t>
  </si>
  <si>
    <t>何世姣</t>
  </si>
  <si>
    <t>肖立云</t>
  </si>
  <si>
    <t>庞双喜</t>
  </si>
  <si>
    <t>庞江涛</t>
  </si>
  <si>
    <t>庞颖</t>
  </si>
  <si>
    <t>陈清香</t>
  </si>
  <si>
    <t>秦兴志</t>
  </si>
  <si>
    <t>甘群英</t>
  </si>
  <si>
    <t>张冬香</t>
  </si>
  <si>
    <t>胡罗生</t>
  </si>
  <si>
    <t>万德林</t>
  </si>
  <si>
    <t>张茂柏</t>
  </si>
  <si>
    <t>李彭召</t>
  </si>
  <si>
    <t>李书科</t>
  </si>
  <si>
    <t>邓和兰</t>
  </si>
  <si>
    <t>祝友才</t>
  </si>
  <si>
    <t>江成杰</t>
  </si>
  <si>
    <t>张伏姣</t>
  </si>
  <si>
    <t>李红</t>
  </si>
  <si>
    <t>易文</t>
  </si>
  <si>
    <t>何辉</t>
  </si>
  <si>
    <t>舒立新</t>
  </si>
  <si>
    <t>舒哲</t>
  </si>
  <si>
    <t>张正新</t>
  </si>
  <si>
    <t>曾圆</t>
  </si>
  <si>
    <t>汤灿</t>
  </si>
  <si>
    <t>龙立华</t>
  </si>
  <si>
    <t>左小玲</t>
  </si>
  <si>
    <t>刘施宇</t>
  </si>
  <si>
    <t>刘群英</t>
  </si>
  <si>
    <t>谢春秀</t>
  </si>
  <si>
    <t>龙春桃</t>
  </si>
  <si>
    <t>宋友明</t>
  </si>
  <si>
    <t>张文龙</t>
  </si>
  <si>
    <t>邓春华</t>
  </si>
  <si>
    <t>李腊生</t>
  </si>
  <si>
    <t>马中元</t>
  </si>
  <si>
    <t>蒋友良</t>
  </si>
  <si>
    <t>李小春</t>
  </si>
  <si>
    <t>李新月</t>
  </si>
  <si>
    <t>李新怡</t>
  </si>
  <si>
    <t>万运林</t>
  </si>
  <si>
    <t>万德胜</t>
  </si>
  <si>
    <t>王家坝村</t>
  </si>
  <si>
    <t>刘孝和</t>
  </si>
  <si>
    <t>刘金玉</t>
  </si>
  <si>
    <t>刘慧婷</t>
  </si>
  <si>
    <t>周洁</t>
  </si>
  <si>
    <t>蒲小林</t>
  </si>
  <si>
    <t>蒲文丽</t>
  </si>
  <si>
    <t>高丽萍</t>
  </si>
  <si>
    <t>冯建兵</t>
  </si>
  <si>
    <t>冯平</t>
  </si>
  <si>
    <t>蒋孟群</t>
  </si>
  <si>
    <t>李复堂</t>
  </si>
  <si>
    <t>谭川珍</t>
  </si>
  <si>
    <t>邹鑫芳</t>
  </si>
  <si>
    <t>龚政为</t>
  </si>
  <si>
    <t>龚吉军</t>
  </si>
  <si>
    <t>龚华蕊</t>
  </si>
  <si>
    <t>龚欣蕾</t>
  </si>
  <si>
    <t>王志</t>
  </si>
  <si>
    <t>张先明</t>
  </si>
  <si>
    <t>李玉希</t>
  </si>
  <si>
    <t>袁仁良</t>
  </si>
  <si>
    <t>方定高</t>
  </si>
  <si>
    <t>杨爱云</t>
  </si>
  <si>
    <t>夏卉</t>
  </si>
  <si>
    <t>王闻才</t>
  </si>
  <si>
    <t>谭根秀</t>
  </si>
  <si>
    <t>陈国辉</t>
  </si>
  <si>
    <t>陈进喜</t>
  </si>
  <si>
    <t>陈湘</t>
  </si>
  <si>
    <t>龙竹球</t>
  </si>
  <si>
    <t>曹赛元</t>
  </si>
  <si>
    <t>杨冬梅</t>
  </si>
  <si>
    <t>杨念书</t>
  </si>
  <si>
    <t>杨欣怡</t>
  </si>
  <si>
    <t>王伯文</t>
  </si>
  <si>
    <t>杨立地</t>
  </si>
  <si>
    <t>彭国良</t>
  </si>
  <si>
    <t>顾想珍</t>
  </si>
  <si>
    <t>胡慧敏</t>
  </si>
  <si>
    <t>胡家旺</t>
  </si>
  <si>
    <t>2024年千山红镇11月份农村低保名册</t>
  </si>
  <si>
    <t>月保障金</t>
  </si>
  <si>
    <t>利厚村</t>
  </si>
  <si>
    <t>陈跃辉</t>
  </si>
  <si>
    <t>杨正强</t>
  </si>
  <si>
    <t>刘天秀</t>
  </si>
  <si>
    <t>杨颖</t>
  </si>
  <si>
    <t>刘楚江</t>
  </si>
  <si>
    <t>刘寿清</t>
  </si>
  <si>
    <t>陈云林</t>
  </si>
  <si>
    <t>刘天美</t>
  </si>
  <si>
    <t>杨子建</t>
  </si>
  <si>
    <t>郑石朋</t>
  </si>
  <si>
    <t>赵锦霞</t>
  </si>
  <si>
    <t>赵妍</t>
  </si>
  <si>
    <t>岳兴文</t>
  </si>
  <si>
    <t>唐荣兴</t>
  </si>
  <si>
    <t>李亭春</t>
  </si>
  <si>
    <t>肖光辉</t>
  </si>
  <si>
    <t>刘满竹</t>
  </si>
  <si>
    <t>黄美珍</t>
  </si>
  <si>
    <t>伍贤富</t>
  </si>
  <si>
    <t>周顺良</t>
  </si>
  <si>
    <t>刘利君</t>
  </si>
  <si>
    <t>李睿</t>
  </si>
  <si>
    <t>曾智旺</t>
  </si>
  <si>
    <t>谢玄</t>
  </si>
  <si>
    <t>杨腊珍</t>
  </si>
  <si>
    <t>吴朝万</t>
  </si>
  <si>
    <t>郭玉芬</t>
  </si>
  <si>
    <t>饶四妹</t>
  </si>
  <si>
    <t>江仙果</t>
  </si>
  <si>
    <t>江昕</t>
  </si>
  <si>
    <t>赵孟滢</t>
  </si>
  <si>
    <t>谢谨</t>
  </si>
  <si>
    <t>陈祖池</t>
  </si>
  <si>
    <t>张和香</t>
  </si>
  <si>
    <t>余琴</t>
  </si>
  <si>
    <t>李建军</t>
  </si>
  <si>
    <t>陈国藩</t>
  </si>
  <si>
    <t>大西港村</t>
  </si>
  <si>
    <t>徐兴颜</t>
  </si>
  <si>
    <t>雄林芝</t>
  </si>
  <si>
    <t>阮前能</t>
  </si>
  <si>
    <t>李洪地</t>
  </si>
  <si>
    <t>倪小良</t>
  </si>
  <si>
    <t>陈世美</t>
  </si>
  <si>
    <t>陶婷</t>
  </si>
  <si>
    <t>陶思涵</t>
  </si>
  <si>
    <t>二女</t>
  </si>
  <si>
    <t>罗华杰</t>
  </si>
  <si>
    <t>黄永红</t>
  </si>
  <si>
    <t xml:space="preserve">妻 </t>
  </si>
  <si>
    <t>罗立军</t>
  </si>
  <si>
    <t>张能飞</t>
  </si>
  <si>
    <t>罗嘉诚</t>
  </si>
  <si>
    <t>李德平</t>
  </si>
  <si>
    <t>蒋飞任</t>
  </si>
  <si>
    <t>祝创尧</t>
  </si>
  <si>
    <t>石大法</t>
  </si>
  <si>
    <t>刘徐娥</t>
  </si>
  <si>
    <t>石采华</t>
  </si>
  <si>
    <t>谢正权</t>
  </si>
  <si>
    <t>徐五云</t>
  </si>
  <si>
    <t>张远跃</t>
  </si>
  <si>
    <t>舒贵英</t>
  </si>
  <si>
    <t>曹佩平</t>
  </si>
  <si>
    <t>彭宇悬</t>
  </si>
  <si>
    <t>刘三妹</t>
  </si>
  <si>
    <t>皮国清</t>
  </si>
  <si>
    <t>徐发明</t>
  </si>
  <si>
    <t>陈先军</t>
  </si>
  <si>
    <t>黄瑞德</t>
  </si>
  <si>
    <t>王连秀</t>
  </si>
  <si>
    <t>彭华云</t>
  </si>
  <si>
    <t>徐梦婷</t>
  </si>
  <si>
    <t>曾拥军</t>
  </si>
  <si>
    <t>曾佳</t>
  </si>
  <si>
    <t>曾巧</t>
  </si>
  <si>
    <t>冯芳</t>
  </si>
  <si>
    <t>毕兴兵</t>
  </si>
  <si>
    <t>雷燕</t>
  </si>
  <si>
    <t>舒树英</t>
  </si>
  <si>
    <t>杨丹</t>
  </si>
  <si>
    <t>余增林</t>
  </si>
  <si>
    <t>岳力</t>
  </si>
  <si>
    <t>苏友双</t>
  </si>
  <si>
    <t>徐禹</t>
  </si>
  <si>
    <t>张琳玲</t>
  </si>
  <si>
    <t>徐昕悦</t>
  </si>
  <si>
    <t>曾祥</t>
  </si>
  <si>
    <t>狄苗</t>
  </si>
  <si>
    <t>曾阳洋</t>
  </si>
  <si>
    <t>徐召军</t>
  </si>
  <si>
    <t>李友艳</t>
  </si>
  <si>
    <t>徐风葶</t>
  </si>
  <si>
    <t>徐佳莹</t>
  </si>
  <si>
    <t>钟美智</t>
  </si>
  <si>
    <t>申林</t>
  </si>
  <si>
    <t>申敏仪</t>
  </si>
  <si>
    <t>申鹏程</t>
  </si>
  <si>
    <t>男</t>
  </si>
  <si>
    <t>钱志成</t>
  </si>
  <si>
    <t>文灿</t>
  </si>
  <si>
    <t>宋贤妹</t>
  </si>
  <si>
    <t>罗安桥</t>
  </si>
  <si>
    <t>王治国</t>
  </si>
  <si>
    <t>邱俊英</t>
  </si>
  <si>
    <t>王佳俊</t>
  </si>
  <si>
    <t>王佳鑫</t>
  </si>
  <si>
    <t>姜启宁</t>
  </si>
  <si>
    <t>曾利群</t>
  </si>
  <si>
    <t>王献章</t>
  </si>
  <si>
    <t>廖彩霞</t>
  </si>
  <si>
    <t>王文武</t>
  </si>
  <si>
    <t>吴灿</t>
  </si>
  <si>
    <t>唐勇</t>
  </si>
  <si>
    <t>唐瑾瑜</t>
  </si>
  <si>
    <t>黄为中</t>
  </si>
  <si>
    <t>黄宇丰</t>
  </si>
  <si>
    <t>种福村</t>
  </si>
  <si>
    <t>莫玉兰</t>
  </si>
  <si>
    <t>张克友</t>
  </si>
  <si>
    <t>秦树英</t>
  </si>
  <si>
    <t>张浩天</t>
  </si>
  <si>
    <t>刘得发</t>
  </si>
  <si>
    <t>万德月</t>
  </si>
  <si>
    <t>段佳新</t>
  </si>
  <si>
    <t>谭建军</t>
  </si>
  <si>
    <t>蒋丽芳</t>
  </si>
  <si>
    <t>王成芝</t>
  </si>
  <si>
    <t>罗卫军</t>
  </si>
  <si>
    <t>陈谷良</t>
  </si>
  <si>
    <t>陈子鑫</t>
  </si>
  <si>
    <t>古翔</t>
  </si>
  <si>
    <t>罗伟英</t>
  </si>
  <si>
    <t>姚紫嫣</t>
  </si>
  <si>
    <t>范新光</t>
  </si>
  <si>
    <t>王桂英</t>
  </si>
  <si>
    <t>杨佳</t>
  </si>
  <si>
    <t>鲁娟</t>
  </si>
  <si>
    <t>邱梅秀</t>
  </si>
  <si>
    <t>陈见生</t>
  </si>
  <si>
    <t>李元香</t>
  </si>
  <si>
    <t>夏宏志</t>
  </si>
  <si>
    <t>李鑫</t>
  </si>
  <si>
    <t>罗意涵</t>
  </si>
  <si>
    <t>罗紫怡</t>
  </si>
  <si>
    <t>朱爱珍</t>
  </si>
  <si>
    <t>胡亮</t>
  </si>
  <si>
    <t>胡晋豪</t>
  </si>
  <si>
    <t>高强</t>
  </si>
  <si>
    <t>陈丹</t>
  </si>
  <si>
    <t>高欣悦</t>
  </si>
  <si>
    <t>夏元冬</t>
  </si>
  <si>
    <t>李显芝</t>
  </si>
  <si>
    <t>罗煌彪</t>
  </si>
  <si>
    <t>聂如水</t>
  </si>
  <si>
    <t>米仁矿</t>
  </si>
  <si>
    <t>胡玉娥</t>
  </si>
  <si>
    <t>李哑子</t>
  </si>
  <si>
    <t>张勤青</t>
  </si>
  <si>
    <t>刘哲红</t>
  </si>
  <si>
    <t>陶宁华</t>
  </si>
  <si>
    <t>刘晓超</t>
  </si>
  <si>
    <t>刘宏伟</t>
  </si>
  <si>
    <t>刘思妍</t>
  </si>
  <si>
    <t>民和村</t>
  </si>
  <si>
    <t>谭迪云</t>
  </si>
  <si>
    <t>孙石峰</t>
  </si>
  <si>
    <t>谭兆奥</t>
  </si>
  <si>
    <t>刘文飞</t>
  </si>
  <si>
    <t>潘丽军</t>
  </si>
  <si>
    <t>熊志明</t>
  </si>
  <si>
    <t>王建中</t>
  </si>
  <si>
    <t>蒙艳菊</t>
  </si>
  <si>
    <t>王蒙鑫</t>
  </si>
  <si>
    <t>廖泉</t>
  </si>
  <si>
    <t>廖世慧</t>
  </si>
  <si>
    <t>刘述光</t>
  </si>
  <si>
    <t>欧阳利飞</t>
  </si>
  <si>
    <t>姚端民</t>
  </si>
  <si>
    <t>佘国纯</t>
  </si>
  <si>
    <t>姚意良</t>
  </si>
  <si>
    <t>凌王</t>
  </si>
  <si>
    <t>陶小红</t>
  </si>
  <si>
    <t>周建武</t>
  </si>
  <si>
    <t>周志高</t>
  </si>
  <si>
    <t>周和</t>
  </si>
  <si>
    <t>李曦</t>
  </si>
  <si>
    <t>夏诗权</t>
  </si>
  <si>
    <t>向明碧</t>
  </si>
  <si>
    <t>甘碧华</t>
  </si>
  <si>
    <t>唐义军</t>
  </si>
  <si>
    <t>刘润堂</t>
  </si>
  <si>
    <t>高冬连</t>
  </si>
  <si>
    <t>符定林</t>
  </si>
  <si>
    <t>符浩明</t>
  </si>
  <si>
    <t>符梦婷</t>
  </si>
  <si>
    <t>宋成平</t>
  </si>
  <si>
    <t>宋光明</t>
  </si>
  <si>
    <t>大西湖村</t>
  </si>
  <si>
    <t>龚光辉</t>
  </si>
  <si>
    <t>黄秀容</t>
  </si>
  <si>
    <t>龚佳豪</t>
  </si>
  <si>
    <t>龚美娟</t>
  </si>
  <si>
    <t>张金桃</t>
  </si>
  <si>
    <t>周卫兵</t>
  </si>
  <si>
    <t>石桂元</t>
  </si>
  <si>
    <t>李娜</t>
  </si>
  <si>
    <t>陈宇</t>
  </si>
  <si>
    <t>王碧蓉</t>
  </si>
  <si>
    <t>陈明霞</t>
  </si>
  <si>
    <t>张思怡</t>
  </si>
  <si>
    <t>张先甫</t>
  </si>
  <si>
    <t>陈华云</t>
  </si>
  <si>
    <t>周天华</t>
  </si>
  <si>
    <t>周欣昊</t>
  </si>
  <si>
    <t>邓先群</t>
  </si>
  <si>
    <t>贺光荣</t>
  </si>
  <si>
    <t>倪时英</t>
  </si>
  <si>
    <t>刘微</t>
  </si>
  <si>
    <t>古逢春</t>
  </si>
  <si>
    <t>罗桂英</t>
  </si>
  <si>
    <t>何志全</t>
  </si>
  <si>
    <t>樊乐年</t>
  </si>
  <si>
    <t>胡群英</t>
  </si>
  <si>
    <t>姜文美</t>
  </si>
  <si>
    <t>杨旗</t>
  </si>
  <si>
    <t>张正有</t>
  </si>
  <si>
    <t>张朝璇</t>
  </si>
  <si>
    <t>张朝婧</t>
  </si>
  <si>
    <t>王文智</t>
  </si>
  <si>
    <t>王玉仙</t>
  </si>
  <si>
    <t>大女</t>
  </si>
  <si>
    <t>彭清炎</t>
  </si>
  <si>
    <t>韩伏芝</t>
  </si>
  <si>
    <t>黄小斌</t>
  </si>
  <si>
    <t>夏琦</t>
  </si>
  <si>
    <t>东南湖村</t>
  </si>
  <si>
    <t>汤抗霞</t>
  </si>
  <si>
    <t>张福成</t>
  </si>
  <si>
    <t>佘庆龄</t>
  </si>
  <si>
    <t>申细妹</t>
  </si>
  <si>
    <t>刘会安</t>
  </si>
  <si>
    <t>黄竹春</t>
  </si>
  <si>
    <t>徐晴秋</t>
  </si>
  <si>
    <t>陈腊梅</t>
  </si>
  <si>
    <t>蒋友权</t>
  </si>
  <si>
    <t>付德芝</t>
  </si>
  <si>
    <t>向礼掌</t>
  </si>
  <si>
    <t>扶桂花</t>
  </si>
  <si>
    <t>钟新立</t>
  </si>
  <si>
    <t>王国华</t>
  </si>
  <si>
    <t>李香</t>
  </si>
  <si>
    <t>王强</t>
  </si>
  <si>
    <t>陈米英</t>
  </si>
  <si>
    <t>陈嘉祎</t>
  </si>
  <si>
    <t>史二妹</t>
  </si>
  <si>
    <t>向庆辉</t>
  </si>
  <si>
    <t>蔡文姬</t>
  </si>
  <si>
    <t>丁志光</t>
  </si>
  <si>
    <t>丁佳俊</t>
  </si>
  <si>
    <t>刘芳宇</t>
  </si>
  <si>
    <t>刘彪</t>
  </si>
  <si>
    <t>蒋国琼</t>
  </si>
  <si>
    <t>邓水兵</t>
  </si>
  <si>
    <t>邬应军</t>
  </si>
  <si>
    <t>胡锡辉</t>
  </si>
  <si>
    <t>王雪姣</t>
  </si>
  <si>
    <t>符运生</t>
  </si>
  <si>
    <t>陈卓</t>
  </si>
  <si>
    <t>朱天禄</t>
  </si>
  <si>
    <t>曾开连</t>
  </si>
  <si>
    <t>吴立强</t>
  </si>
  <si>
    <t>向阳</t>
  </si>
  <si>
    <t>吴超</t>
  </si>
  <si>
    <t>吴建宇</t>
  </si>
  <si>
    <t>大莲湖村</t>
  </si>
  <si>
    <t>曾超良</t>
  </si>
  <si>
    <t>王正花</t>
  </si>
  <si>
    <t>郭沣纤</t>
  </si>
  <si>
    <t>唐政文</t>
  </si>
  <si>
    <t>唐梓阳</t>
  </si>
  <si>
    <t>彭沛淋</t>
  </si>
  <si>
    <t>熊志文</t>
  </si>
  <si>
    <t>夏勇波</t>
  </si>
  <si>
    <t>夏红丹</t>
  </si>
  <si>
    <t>成立</t>
  </si>
  <si>
    <t>王东</t>
  </si>
  <si>
    <t>周凡明</t>
  </si>
  <si>
    <t>周畅</t>
  </si>
  <si>
    <t>黄杭周</t>
  </si>
  <si>
    <t>黄婷</t>
  </si>
  <si>
    <t>伍林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</si>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</sst>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18"/>
      <color theme="1"/>
      <name val="华文仿宋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color theme="1"/>
      <name val="方正小标宋_GBK"/>
      <charset val="134"/>
    </font>
    <font>
      <sz val="24"/>
      <color theme="1"/>
      <name val="方正小标宋_GBK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name val="宋体"/>
      <charset val="134"/>
    </font>
    <font>
      <i/>
      <u/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9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/>
    <xf numFmtId="0" fontId="45" fillId="0" borderId="0">
      <alignment vertical="center"/>
    </xf>
    <xf numFmtId="0" fontId="45" fillId="0" borderId="0"/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3" fillId="0" borderId="0">
      <alignment vertical="center"/>
    </xf>
    <xf numFmtId="0" fontId="25" fillId="0" borderId="0">
      <alignment vertical="center"/>
    </xf>
    <xf numFmtId="0" fontId="45" fillId="0" borderId="0"/>
  </cellStyleXfs>
  <cellXfs count="148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ont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8" fillId="2" borderId="0" xfId="0" applyFont="1" applyFill="1">
      <alignment vertical="center"/>
    </xf>
    <xf numFmtId="0" fontId="18" fillId="2" borderId="0" xfId="0" applyFont="1" applyFill="1" applyBorder="1">
      <alignment vertical="center"/>
    </xf>
    <xf numFmtId="0" fontId="1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51" applyNumberFormat="1" applyFont="1" applyFill="1" applyBorder="1" applyAlignment="1">
      <alignment horizontal="center" vertical="center" wrapText="1"/>
    </xf>
    <xf numFmtId="0" fontId="8" fillId="2" borderId="1" xfId="5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57" applyFont="1" applyFill="1" applyBorder="1" applyAlignment="1" applyProtection="1">
      <alignment horizontal="center" vertical="center" wrapText="1"/>
    </xf>
    <xf numFmtId="0" fontId="8" fillId="2" borderId="1" xfId="57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56" applyNumberFormat="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8" fillId="2" borderId="1" xfId="53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>
      <alignment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60" applyFont="1" applyFill="1" applyBorder="1" applyAlignment="1">
      <alignment horizontal="center" vertical="center" wrapText="1"/>
    </xf>
    <xf numFmtId="0" fontId="8" fillId="2" borderId="1" xfId="56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center" vertical="center" wrapText="1"/>
    </xf>
    <xf numFmtId="49" fontId="8" fillId="2" borderId="1" xfId="55" applyNumberFormat="1" applyFont="1" applyFill="1" applyBorder="1" applyAlignment="1">
      <alignment horizontal="center" vertical="center" wrapText="1"/>
    </xf>
    <xf numFmtId="0" fontId="8" fillId="2" borderId="1" xfId="55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1" xfId="51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left" vertical="center" wrapText="1"/>
    </xf>
    <xf numFmtId="0" fontId="19" fillId="2" borderId="4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177" fontId="23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 applyProtection="1">
      <alignment horizontal="center" vertical="center" wrapText="1"/>
    </xf>
    <xf numFmtId="31" fontId="24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31" fontId="8" fillId="0" borderId="1" xfId="0" applyNumberFormat="1" applyFont="1" applyFill="1" applyBorder="1" applyAlignment="1" applyProtection="1">
      <alignment horizontal="center" vertical="center" wrapText="1"/>
    </xf>
    <xf numFmtId="31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0" fontId="25" fillId="0" borderId="0" xfId="0" applyFont="1" applyFill="1" applyAlignment="1">
      <alignment vertical="center"/>
    </xf>
    <xf numFmtId="31" fontId="8" fillId="0" borderId="6" xfId="0" applyNumberFormat="1" applyFont="1" applyFill="1" applyBorder="1" applyAlignment="1" applyProtection="1">
      <alignment horizontal="center" vertical="center" wrapText="1"/>
    </xf>
    <xf numFmtId="31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31" fontId="8" fillId="0" borderId="4" xfId="0" applyNumberFormat="1" applyFont="1" applyFill="1" applyBorder="1" applyAlignment="1" applyProtection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31" fontId="24" fillId="0" borderId="0" xfId="0" applyNumberFormat="1" applyFont="1" applyFill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2" xfId="51"/>
    <cellStyle name="常规 10" xfId="52"/>
    <cellStyle name="常规 401" xfId="53"/>
    <cellStyle name="常规_Sheet1" xfId="54"/>
    <cellStyle name="常规 5" xfId="55"/>
    <cellStyle name="常规 2" xfId="56"/>
    <cellStyle name="常规 4" xfId="57"/>
    <cellStyle name="常规 11" xfId="58"/>
    <cellStyle name="常规 3 2 2 2" xfId="59"/>
    <cellStyle name="常规 3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9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0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151130</xdr:rowOff>
    </xdr:to>
    <xdr:sp>
      <xdr:nvSpPr>
        <xdr:cNvPr id="19" name="Text Box 3"/>
        <xdr:cNvSpPr txBox="1"/>
      </xdr:nvSpPr>
      <xdr:spPr>
        <a:xfrm>
          <a:off x="0" y="0"/>
          <a:ext cx="3111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6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9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8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1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&#26376;&#31038;&#20250;&#25937;&#21161;&#21517;&#20876;\&#20065;&#38215;&#21517;&#20876;\2024&#24180;10&#26376;&#20221;&#21315;&#23665;&#32418;&#38215;&#20892;&#26449;&#20302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千山红镇"/>
      <sheetName val="异动表"/>
    </sheetNames>
    <sheetDataSet>
      <sheetData sheetId="0"/>
      <sheetData sheetId="1">
        <row r="2">
          <cell r="A2" t="str">
            <v>序号</v>
          </cell>
        </row>
        <row r="3">
          <cell r="A3">
            <v>1</v>
          </cell>
        </row>
        <row r="4">
          <cell r="A4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1">
          <cell r="A11">
            <v>6</v>
          </cell>
        </row>
        <row r="13">
          <cell r="A13">
            <v>7</v>
          </cell>
        </row>
        <row r="15">
          <cell r="A15">
            <v>8</v>
          </cell>
        </row>
        <row r="17">
          <cell r="A17">
            <v>9</v>
          </cell>
        </row>
        <row r="19">
          <cell r="A19">
            <v>10</v>
          </cell>
        </row>
        <row r="21">
          <cell r="A21">
            <v>11</v>
          </cell>
        </row>
        <row r="23">
          <cell r="A23">
            <v>12</v>
          </cell>
        </row>
        <row r="24">
          <cell r="A24">
            <v>13</v>
          </cell>
        </row>
        <row r="26">
          <cell r="A26">
            <v>14</v>
          </cell>
        </row>
        <row r="28">
          <cell r="A28">
            <v>15</v>
          </cell>
        </row>
        <row r="29">
          <cell r="A29">
            <v>16</v>
          </cell>
        </row>
        <row r="31">
          <cell r="A31">
            <v>17</v>
          </cell>
        </row>
        <row r="32">
          <cell r="A32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8">
          <cell r="A38">
            <v>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selection activeCell="S6" sqref="S6"/>
    </sheetView>
  </sheetViews>
  <sheetFormatPr defaultColWidth="7.875" defaultRowHeight="13.5"/>
  <cols>
    <col min="1" max="1" width="6.5" style="126" customWidth="1"/>
    <col min="2" max="3" width="8.625" style="126" customWidth="1"/>
    <col min="4" max="4" width="8.75" style="126" customWidth="1"/>
    <col min="5" max="5" width="8.625" style="126" customWidth="1"/>
    <col min="6" max="6" width="8.125" style="126" customWidth="1"/>
    <col min="7" max="7" width="7.875" style="126" customWidth="1"/>
    <col min="8" max="8" width="6.75" style="126" customWidth="1"/>
    <col min="9" max="9" width="8.875" style="126" customWidth="1"/>
    <col min="10" max="11" width="7.75" style="126" customWidth="1"/>
    <col min="12" max="12" width="7.875" style="126" customWidth="1"/>
    <col min="13" max="13" width="8.625" style="126" customWidth="1"/>
    <col min="14" max="15" width="9.375" style="126" customWidth="1"/>
    <col min="16" max="16" width="10.375" style="127" customWidth="1"/>
    <col min="17" max="20" width="7.875" style="124" customWidth="1"/>
    <col min="21" max="21" width="1.375" style="124" customWidth="1"/>
    <col min="22" max="16382" width="7.875" style="124" customWidth="1"/>
    <col min="16383" max="16384" width="7.875" style="124"/>
  </cols>
  <sheetData>
    <row r="1" s="124" customFormat="1" ht="48.95" customHeight="1" spans="1:16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="124" customFormat="1" ht="30" customHeight="1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47"/>
      <c r="R2" s="147"/>
      <c r="S2" s="147"/>
      <c r="T2" s="147"/>
      <c r="U2" s="147"/>
    </row>
    <row r="3" s="124" customFormat="1" ht="35" customHeight="1" spans="1:16">
      <c r="A3" s="130" t="s">
        <v>2</v>
      </c>
      <c r="B3" s="130" t="s">
        <v>3</v>
      </c>
      <c r="C3" s="130" t="s">
        <v>4</v>
      </c>
      <c r="D3" s="130" t="s">
        <v>5</v>
      </c>
      <c r="E3" s="130" t="s">
        <v>6</v>
      </c>
      <c r="F3" s="131" t="s">
        <v>7</v>
      </c>
      <c r="G3" s="131"/>
      <c r="H3" s="132" t="s">
        <v>8</v>
      </c>
      <c r="I3" s="141"/>
      <c r="J3" s="132" t="s">
        <v>9</v>
      </c>
      <c r="K3" s="141"/>
      <c r="L3" s="131" t="s">
        <v>10</v>
      </c>
      <c r="M3" s="131"/>
      <c r="N3" s="142" t="s">
        <v>11</v>
      </c>
      <c r="O3" s="142" t="s">
        <v>12</v>
      </c>
      <c r="P3" s="143" t="s">
        <v>13</v>
      </c>
    </row>
    <row r="4" s="124" customFormat="1" ht="36" customHeight="1" spans="1:16">
      <c r="A4" s="130"/>
      <c r="B4" s="130"/>
      <c r="C4" s="130"/>
      <c r="D4" s="130"/>
      <c r="E4" s="130"/>
      <c r="F4" s="131" t="s">
        <v>14</v>
      </c>
      <c r="G4" s="131" t="s">
        <v>15</v>
      </c>
      <c r="H4" s="131" t="s">
        <v>14</v>
      </c>
      <c r="I4" s="131" t="s">
        <v>15</v>
      </c>
      <c r="J4" s="131" t="s">
        <v>14</v>
      </c>
      <c r="K4" s="131" t="s">
        <v>15</v>
      </c>
      <c r="L4" s="131" t="s">
        <v>14</v>
      </c>
      <c r="M4" s="131" t="s">
        <v>15</v>
      </c>
      <c r="N4" s="144"/>
      <c r="O4" s="144"/>
      <c r="P4" s="145"/>
    </row>
    <row r="5" s="124" customFormat="1" ht="45" customHeight="1" spans="1:16">
      <c r="A5" s="130">
        <v>1</v>
      </c>
      <c r="B5" s="130" t="s">
        <v>16</v>
      </c>
      <c r="C5" s="130">
        <v>344</v>
      </c>
      <c r="D5" s="133">
        <v>543</v>
      </c>
      <c r="E5" s="133">
        <v>168017</v>
      </c>
      <c r="F5" s="134">
        <v>21</v>
      </c>
      <c r="G5" s="134">
        <v>9399</v>
      </c>
      <c r="H5" s="134">
        <v>416</v>
      </c>
      <c r="I5" s="134">
        <v>124282</v>
      </c>
      <c r="J5" s="134">
        <v>0</v>
      </c>
      <c r="K5" s="134">
        <v>0</v>
      </c>
      <c r="L5" s="134">
        <v>106</v>
      </c>
      <c r="M5" s="134">
        <v>34336</v>
      </c>
      <c r="N5" s="134">
        <f>F5+H5+J5+L5</f>
        <v>543</v>
      </c>
      <c r="O5" s="134">
        <f>G5+I5+K5+M5</f>
        <v>168017</v>
      </c>
      <c r="P5" s="146">
        <f>E5/N5</f>
        <v>309.423572744015</v>
      </c>
    </row>
    <row r="6" s="124" customFormat="1" ht="45" customHeight="1" spans="1:24">
      <c r="A6" s="130">
        <v>2</v>
      </c>
      <c r="B6" s="130" t="s">
        <v>17</v>
      </c>
      <c r="C6" s="134">
        <v>266</v>
      </c>
      <c r="D6" s="134">
        <v>332</v>
      </c>
      <c r="E6" s="134">
        <v>98985</v>
      </c>
      <c r="F6" s="130">
        <v>29</v>
      </c>
      <c r="G6" s="130">
        <v>12659</v>
      </c>
      <c r="H6" s="130">
        <v>263</v>
      </c>
      <c r="I6" s="134">
        <v>72589</v>
      </c>
      <c r="J6" s="130">
        <v>0</v>
      </c>
      <c r="K6" s="130">
        <v>0</v>
      </c>
      <c r="L6" s="130">
        <v>40</v>
      </c>
      <c r="M6" s="130">
        <v>13737</v>
      </c>
      <c r="N6" s="134">
        <f>F6+H6+J6+L6</f>
        <v>332</v>
      </c>
      <c r="O6" s="134">
        <f>G6+I6+K6+M6</f>
        <v>98985</v>
      </c>
      <c r="P6" s="146">
        <f>E6/N6</f>
        <v>298.147590361446</v>
      </c>
      <c r="X6" s="124" t="s">
        <v>18</v>
      </c>
    </row>
    <row r="7" s="124" customFormat="1" ht="45" customHeight="1" spans="1:22">
      <c r="A7" s="130">
        <v>3</v>
      </c>
      <c r="B7" s="135" t="s">
        <v>19</v>
      </c>
      <c r="C7" s="135">
        <v>221</v>
      </c>
      <c r="D7" s="136">
        <v>323</v>
      </c>
      <c r="E7" s="136">
        <v>96957</v>
      </c>
      <c r="F7" s="135">
        <v>16</v>
      </c>
      <c r="G7" s="135">
        <v>7200</v>
      </c>
      <c r="H7" s="135">
        <v>236</v>
      </c>
      <c r="I7" s="135">
        <v>65814</v>
      </c>
      <c r="J7" s="135">
        <v>0</v>
      </c>
      <c r="K7" s="135">
        <v>0</v>
      </c>
      <c r="L7" s="135">
        <v>71</v>
      </c>
      <c r="M7" s="135">
        <v>23943</v>
      </c>
      <c r="N7" s="134">
        <f>F7+H7+J7+L7</f>
        <v>323</v>
      </c>
      <c r="O7" s="134">
        <f>G7+I7+K7+M7</f>
        <v>96957</v>
      </c>
      <c r="P7" s="146">
        <f>E7/N7</f>
        <v>300.176470588235</v>
      </c>
      <c r="V7" s="124" t="s">
        <v>18</v>
      </c>
    </row>
    <row r="8" s="124" customFormat="1" ht="45" customHeight="1" spans="1:16">
      <c r="A8" s="130">
        <v>4</v>
      </c>
      <c r="B8" s="130" t="s">
        <v>20</v>
      </c>
      <c r="C8" s="130">
        <v>174</v>
      </c>
      <c r="D8" s="130">
        <v>288</v>
      </c>
      <c r="E8" s="130">
        <v>80875</v>
      </c>
      <c r="F8" s="130">
        <v>6</v>
      </c>
      <c r="G8" s="130">
        <v>2600</v>
      </c>
      <c r="H8" s="130">
        <v>246</v>
      </c>
      <c r="I8" s="130">
        <v>68544</v>
      </c>
      <c r="J8" s="130">
        <v>0</v>
      </c>
      <c r="K8" s="130">
        <v>0</v>
      </c>
      <c r="L8" s="130">
        <v>36</v>
      </c>
      <c r="M8" s="130">
        <v>9731</v>
      </c>
      <c r="N8" s="134">
        <f>F8+H8+J8+L8</f>
        <v>288</v>
      </c>
      <c r="O8" s="134">
        <f>G8+I8+K8+M8</f>
        <v>80875</v>
      </c>
      <c r="P8" s="146">
        <f>E8/N8</f>
        <v>280.815972222222</v>
      </c>
    </row>
    <row r="9" s="124" customFormat="1" ht="45" customHeight="1" spans="1:16">
      <c r="A9" s="130"/>
      <c r="B9" s="130" t="s">
        <v>21</v>
      </c>
      <c r="C9" s="130">
        <f>SUM(C5:C8)</f>
        <v>1005</v>
      </c>
      <c r="D9" s="130">
        <f>SUM(D5:D8)</f>
        <v>1486</v>
      </c>
      <c r="E9" s="130">
        <f>SUM(E5:E8)</f>
        <v>444834</v>
      </c>
      <c r="F9" s="130">
        <f t="shared" ref="F9:P9" si="0">SUM(F5:F8)</f>
        <v>72</v>
      </c>
      <c r="G9" s="130">
        <f t="shared" si="0"/>
        <v>31858</v>
      </c>
      <c r="H9" s="130">
        <f t="shared" si="0"/>
        <v>1161</v>
      </c>
      <c r="I9" s="130">
        <f t="shared" si="0"/>
        <v>331229</v>
      </c>
      <c r="J9" s="130">
        <f t="shared" si="0"/>
        <v>0</v>
      </c>
      <c r="K9" s="130">
        <f t="shared" si="0"/>
        <v>0</v>
      </c>
      <c r="L9" s="130">
        <f t="shared" si="0"/>
        <v>253</v>
      </c>
      <c r="M9" s="130">
        <f t="shared" si="0"/>
        <v>81747</v>
      </c>
      <c r="N9" s="135">
        <f t="shared" si="0"/>
        <v>1486</v>
      </c>
      <c r="O9" s="135">
        <f t="shared" si="0"/>
        <v>444834</v>
      </c>
      <c r="P9" s="146">
        <f>E9/N9</f>
        <v>299.349932705249</v>
      </c>
    </row>
    <row r="10" s="124" customFormat="1" ht="63" customHeight="1" spans="1:16">
      <c r="A10" s="137" t="s">
        <v>22</v>
      </c>
      <c r="B10" s="137"/>
      <c r="C10" s="137"/>
      <c r="D10" s="137"/>
      <c r="E10" s="137" t="s">
        <v>23</v>
      </c>
      <c r="F10" s="137"/>
      <c r="G10" s="137"/>
      <c r="H10" s="137"/>
      <c r="I10" s="137"/>
      <c r="J10" s="137" t="s">
        <v>24</v>
      </c>
      <c r="K10" s="137"/>
      <c r="L10" s="137"/>
      <c r="M10" s="137"/>
      <c r="N10" s="137" t="s">
        <v>25</v>
      </c>
      <c r="O10" s="137"/>
      <c r="P10" s="137"/>
    </row>
    <row r="11" s="125" customFormat="1" ht="39" customHeight="1" spans="1:16">
      <c r="A11" s="138"/>
      <c r="B11" s="138"/>
      <c r="C11" s="138"/>
      <c r="D11" s="138"/>
      <c r="E11" s="137"/>
      <c r="F11" s="137"/>
      <c r="G11" s="137"/>
      <c r="H11" s="137"/>
      <c r="I11" s="137"/>
      <c r="J11" s="137" t="s">
        <v>26</v>
      </c>
      <c r="K11" s="137"/>
      <c r="L11" s="137"/>
      <c r="M11" s="137"/>
      <c r="N11" s="137" t="s">
        <v>27</v>
      </c>
      <c r="O11" s="137"/>
      <c r="P11" s="137"/>
    </row>
    <row r="12" s="125" customFormat="1" ht="12" customHeight="1" spans="1:16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</row>
    <row r="13" s="125" customFormat="1" ht="39" customHeight="1" spans="1:16">
      <c r="A13" s="140" t="s">
        <v>28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</row>
  </sheetData>
  <mergeCells count="21">
    <mergeCell ref="A1:P1"/>
    <mergeCell ref="A2:P2"/>
    <mergeCell ref="F3:G3"/>
    <mergeCell ref="H3:I3"/>
    <mergeCell ref="J3:K3"/>
    <mergeCell ref="L3:M3"/>
    <mergeCell ref="A10:D10"/>
    <mergeCell ref="E10:I10"/>
    <mergeCell ref="J10:M10"/>
    <mergeCell ref="N10:P10"/>
    <mergeCell ref="E11:I11"/>
    <mergeCell ref="J11:M11"/>
    <mergeCell ref="N11:P11"/>
    <mergeCell ref="A3:A4"/>
    <mergeCell ref="B3:B4"/>
    <mergeCell ref="C3:C4"/>
    <mergeCell ref="D3:D4"/>
    <mergeCell ref="E3:E4"/>
    <mergeCell ref="N3:N4"/>
    <mergeCell ref="O3:O4"/>
    <mergeCell ref="P3:P4"/>
  </mergeCells>
  <pageMargins left="0.700694444444445" right="0.700694444444445" top="0.750694444444444" bottom="0.7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E546"/>
  <sheetViews>
    <sheetView workbookViewId="0">
      <selection activeCell="H10" sqref="H10"/>
    </sheetView>
  </sheetViews>
  <sheetFormatPr defaultColWidth="9" defaultRowHeight="13.5"/>
  <cols>
    <col min="1" max="7" width="12.5" style="86" customWidth="1"/>
    <col min="8" max="16384" width="9" style="84"/>
  </cols>
  <sheetData>
    <row r="1" s="84" customFormat="1" ht="28" customHeight="1" spans="1:7">
      <c r="A1" s="64" t="s">
        <v>29</v>
      </c>
      <c r="B1" s="64"/>
      <c r="C1" s="64"/>
      <c r="D1" s="64"/>
      <c r="E1" s="64"/>
      <c r="F1" s="64"/>
      <c r="G1" s="64"/>
    </row>
    <row r="2" s="84" customFormat="1" ht="18" customHeight="1" spans="1:7">
      <c r="A2" s="87" t="s">
        <v>2</v>
      </c>
      <c r="B2" s="87" t="s">
        <v>30</v>
      </c>
      <c r="C2" s="87" t="s">
        <v>31</v>
      </c>
      <c r="D2" s="87" t="s">
        <v>32</v>
      </c>
      <c r="E2" s="88" t="s">
        <v>33</v>
      </c>
      <c r="F2" s="89" t="s">
        <v>34</v>
      </c>
      <c r="G2" s="87" t="s">
        <v>35</v>
      </c>
    </row>
    <row r="3" s="84" customFormat="1" ht="15" customHeight="1" spans="1:7">
      <c r="A3" s="88">
        <f>SUBTOTAL(103,C3)</f>
        <v>1</v>
      </c>
      <c r="B3" s="89" t="s">
        <v>36</v>
      </c>
      <c r="C3" s="90" t="s">
        <v>37</v>
      </c>
      <c r="D3" s="87" t="s">
        <v>38</v>
      </c>
      <c r="E3" s="88">
        <v>2</v>
      </c>
      <c r="F3" s="91">
        <v>874</v>
      </c>
      <c r="G3" s="87" t="s">
        <v>8</v>
      </c>
    </row>
    <row r="4" s="84" customFormat="1" ht="15" customHeight="1" spans="1:7">
      <c r="A4" s="88"/>
      <c r="B4" s="89"/>
      <c r="C4" s="89" t="s">
        <v>39</v>
      </c>
      <c r="D4" s="87" t="s">
        <v>40</v>
      </c>
      <c r="E4" s="88"/>
      <c r="F4" s="91"/>
      <c r="G4" s="87" t="s">
        <v>8</v>
      </c>
    </row>
    <row r="5" s="84" customFormat="1" ht="15" customHeight="1" spans="1:7">
      <c r="A5" s="88">
        <v>2</v>
      </c>
      <c r="B5" s="89" t="s">
        <v>36</v>
      </c>
      <c r="C5" s="89" t="s">
        <v>41</v>
      </c>
      <c r="D5" s="87" t="s">
        <v>38</v>
      </c>
      <c r="E5" s="88">
        <v>3</v>
      </c>
      <c r="F5" s="91">
        <v>903</v>
      </c>
      <c r="G5" s="87" t="s">
        <v>8</v>
      </c>
    </row>
    <row r="6" s="84" customFormat="1" ht="15" customHeight="1" spans="1:7">
      <c r="A6" s="88"/>
      <c r="B6" s="89"/>
      <c r="C6" s="89" t="s">
        <v>42</v>
      </c>
      <c r="D6" s="87" t="s">
        <v>43</v>
      </c>
      <c r="E6" s="88"/>
      <c r="F6" s="90"/>
      <c r="G6" s="87" t="s">
        <v>8</v>
      </c>
    </row>
    <row r="7" s="84" customFormat="1" ht="15" customHeight="1" spans="1:7">
      <c r="A7" s="88"/>
      <c r="B7" s="89"/>
      <c r="C7" s="89" t="s">
        <v>44</v>
      </c>
      <c r="D7" s="87" t="s">
        <v>45</v>
      </c>
      <c r="E7" s="88"/>
      <c r="F7" s="90"/>
      <c r="G7" s="87" t="s">
        <v>8</v>
      </c>
    </row>
    <row r="8" s="84" customFormat="1" ht="15" customHeight="1" spans="1:7">
      <c r="A8" s="88">
        <v>3</v>
      </c>
      <c r="B8" s="89" t="s">
        <v>36</v>
      </c>
      <c r="C8" s="89" t="s">
        <v>46</v>
      </c>
      <c r="D8" s="87" t="s">
        <v>38</v>
      </c>
      <c r="E8" s="88">
        <v>3</v>
      </c>
      <c r="F8" s="91">
        <v>1068</v>
      </c>
      <c r="G8" s="87" t="s">
        <v>8</v>
      </c>
    </row>
    <row r="9" s="84" customFormat="1" ht="15" customHeight="1" spans="1:7">
      <c r="A9" s="88"/>
      <c r="B9" s="89"/>
      <c r="C9" s="89" t="s">
        <v>47</v>
      </c>
      <c r="D9" s="87" t="s">
        <v>45</v>
      </c>
      <c r="E9" s="88"/>
      <c r="F9" s="90"/>
      <c r="G9" s="87" t="s">
        <v>8</v>
      </c>
    </row>
    <row r="10" s="84" customFormat="1" ht="15" customHeight="1" spans="1:7">
      <c r="A10" s="88"/>
      <c r="B10" s="89"/>
      <c r="C10" s="89" t="s">
        <v>48</v>
      </c>
      <c r="D10" s="87" t="s">
        <v>45</v>
      </c>
      <c r="E10" s="88"/>
      <c r="F10" s="90"/>
      <c r="G10" s="87" t="s">
        <v>8</v>
      </c>
    </row>
    <row r="11" s="84" customFormat="1" ht="15" customHeight="1" spans="1:7">
      <c r="A11" s="88">
        <v>4</v>
      </c>
      <c r="B11" s="89" t="s">
        <v>36</v>
      </c>
      <c r="C11" s="89" t="s">
        <v>49</v>
      </c>
      <c r="D11" s="87" t="s">
        <v>38</v>
      </c>
      <c r="E11" s="88">
        <v>1</v>
      </c>
      <c r="F11" s="91">
        <v>302</v>
      </c>
      <c r="G11" s="87" t="s">
        <v>8</v>
      </c>
    </row>
    <row r="12" s="84" customFormat="1" ht="15" customHeight="1" spans="1:7">
      <c r="A12" s="88">
        <v>5</v>
      </c>
      <c r="B12" s="89" t="s">
        <v>36</v>
      </c>
      <c r="C12" s="89" t="s">
        <v>50</v>
      </c>
      <c r="D12" s="87" t="s">
        <v>38</v>
      </c>
      <c r="E12" s="88">
        <v>3</v>
      </c>
      <c r="F12" s="91">
        <v>876</v>
      </c>
      <c r="G12" s="87" t="s">
        <v>8</v>
      </c>
    </row>
    <row r="13" s="84" customFormat="1" ht="15" customHeight="1" spans="1:7">
      <c r="A13" s="88"/>
      <c r="B13" s="89"/>
      <c r="C13" s="89" t="s">
        <v>51</v>
      </c>
      <c r="D13" s="87" t="s">
        <v>43</v>
      </c>
      <c r="E13" s="88"/>
      <c r="F13" s="90"/>
      <c r="G13" s="87" t="s">
        <v>8</v>
      </c>
    </row>
    <row r="14" s="84" customFormat="1" ht="15" customHeight="1" spans="1:7">
      <c r="A14" s="88"/>
      <c r="B14" s="89"/>
      <c r="C14" s="89" t="s">
        <v>52</v>
      </c>
      <c r="D14" s="87" t="s">
        <v>45</v>
      </c>
      <c r="E14" s="88"/>
      <c r="F14" s="90"/>
      <c r="G14" s="87" t="s">
        <v>8</v>
      </c>
    </row>
    <row r="15" s="84" customFormat="1" ht="15" customHeight="1" spans="1:7">
      <c r="A15" s="88">
        <v>6</v>
      </c>
      <c r="B15" s="89" t="s">
        <v>36</v>
      </c>
      <c r="C15" s="89" t="s">
        <v>53</v>
      </c>
      <c r="D15" s="87" t="s">
        <v>38</v>
      </c>
      <c r="E15" s="88">
        <v>2</v>
      </c>
      <c r="F15" s="91">
        <v>900</v>
      </c>
      <c r="G15" s="87" t="s">
        <v>7</v>
      </c>
    </row>
    <row r="16" s="84" customFormat="1" ht="15" customHeight="1" spans="1:7">
      <c r="A16" s="88"/>
      <c r="B16" s="89"/>
      <c r="C16" s="89" t="s">
        <v>54</v>
      </c>
      <c r="D16" s="87" t="s">
        <v>45</v>
      </c>
      <c r="E16" s="88"/>
      <c r="F16" s="90"/>
      <c r="G16" s="87" t="s">
        <v>7</v>
      </c>
    </row>
    <row r="17" s="84" customFormat="1" ht="15" customHeight="1" spans="1:7">
      <c r="A17" s="88">
        <v>7</v>
      </c>
      <c r="B17" s="89" t="s">
        <v>36</v>
      </c>
      <c r="C17" s="89" t="s">
        <v>55</v>
      </c>
      <c r="D17" s="87" t="s">
        <v>38</v>
      </c>
      <c r="E17" s="88">
        <v>2</v>
      </c>
      <c r="F17" s="91">
        <v>598</v>
      </c>
      <c r="G17" s="87" t="s">
        <v>8</v>
      </c>
    </row>
    <row r="18" s="84" customFormat="1" ht="15" customHeight="1" spans="1:7">
      <c r="A18" s="88"/>
      <c r="B18" s="89"/>
      <c r="C18" s="89" t="s">
        <v>56</v>
      </c>
      <c r="D18" s="87" t="s">
        <v>43</v>
      </c>
      <c r="E18" s="88"/>
      <c r="F18" s="90"/>
      <c r="G18" s="87" t="s">
        <v>8</v>
      </c>
    </row>
    <row r="19" s="84" customFormat="1" ht="15" customHeight="1" spans="1:7">
      <c r="A19" s="88">
        <v>8</v>
      </c>
      <c r="B19" s="89" t="s">
        <v>36</v>
      </c>
      <c r="C19" s="89" t="s">
        <v>57</v>
      </c>
      <c r="D19" s="87" t="s">
        <v>38</v>
      </c>
      <c r="E19" s="88">
        <v>1</v>
      </c>
      <c r="F19" s="91">
        <v>301</v>
      </c>
      <c r="G19" s="87" t="s">
        <v>8</v>
      </c>
    </row>
    <row r="20" s="84" customFormat="1" ht="15" customHeight="1" spans="1:7">
      <c r="A20" s="88">
        <v>9</v>
      </c>
      <c r="B20" s="89" t="s">
        <v>36</v>
      </c>
      <c r="C20" s="89" t="s">
        <v>58</v>
      </c>
      <c r="D20" s="87" t="s">
        <v>38</v>
      </c>
      <c r="E20" s="88">
        <v>3</v>
      </c>
      <c r="F20" s="91">
        <v>738</v>
      </c>
      <c r="G20" s="87" t="s">
        <v>8</v>
      </c>
    </row>
    <row r="21" s="84" customFormat="1" ht="15" customHeight="1" spans="1:7">
      <c r="A21" s="88"/>
      <c r="B21" s="89"/>
      <c r="C21" s="89" t="s">
        <v>59</v>
      </c>
      <c r="D21" s="87" t="s">
        <v>43</v>
      </c>
      <c r="E21" s="88"/>
      <c r="F21" s="90"/>
      <c r="G21" s="87" t="s">
        <v>8</v>
      </c>
    </row>
    <row r="22" s="84" customFormat="1" ht="15" customHeight="1" spans="1:7">
      <c r="A22" s="88"/>
      <c r="B22" s="89"/>
      <c r="C22" s="89" t="s">
        <v>60</v>
      </c>
      <c r="D22" s="87" t="s">
        <v>61</v>
      </c>
      <c r="E22" s="88"/>
      <c r="F22" s="90"/>
      <c r="G22" s="87" t="s">
        <v>8</v>
      </c>
    </row>
    <row r="23" s="84" customFormat="1" ht="15" customHeight="1" spans="1:7">
      <c r="A23" s="88">
        <v>10</v>
      </c>
      <c r="B23" s="89" t="s">
        <v>36</v>
      </c>
      <c r="C23" s="87" t="s">
        <v>62</v>
      </c>
      <c r="D23" s="87" t="s">
        <v>38</v>
      </c>
      <c r="E23" s="88">
        <v>2</v>
      </c>
      <c r="F23" s="91">
        <v>590</v>
      </c>
      <c r="G23" s="87" t="s">
        <v>8</v>
      </c>
    </row>
    <row r="24" s="84" customFormat="1" ht="15" customHeight="1" spans="1:7">
      <c r="A24" s="88"/>
      <c r="B24" s="89"/>
      <c r="C24" s="87" t="s">
        <v>63</v>
      </c>
      <c r="D24" s="87" t="s">
        <v>43</v>
      </c>
      <c r="E24" s="88"/>
      <c r="F24" s="90"/>
      <c r="G24" s="87" t="s">
        <v>8</v>
      </c>
    </row>
    <row r="25" s="84" customFormat="1" ht="15" customHeight="1" spans="1:7">
      <c r="A25" s="88">
        <v>11</v>
      </c>
      <c r="B25" s="89" t="s">
        <v>36</v>
      </c>
      <c r="C25" s="87" t="s">
        <v>64</v>
      </c>
      <c r="D25" s="87" t="s">
        <v>38</v>
      </c>
      <c r="E25" s="88">
        <v>4</v>
      </c>
      <c r="F25" s="91">
        <v>1220</v>
      </c>
      <c r="G25" s="87" t="s">
        <v>8</v>
      </c>
    </row>
    <row r="26" s="84" customFormat="1" ht="15" customHeight="1" spans="1:7">
      <c r="A26" s="88"/>
      <c r="B26" s="89"/>
      <c r="C26" s="89" t="s">
        <v>65</v>
      </c>
      <c r="D26" s="87" t="s">
        <v>43</v>
      </c>
      <c r="E26" s="88"/>
      <c r="F26" s="90"/>
      <c r="G26" s="87" t="s">
        <v>8</v>
      </c>
    </row>
    <row r="27" s="84" customFormat="1" ht="15" customHeight="1" spans="1:7">
      <c r="A27" s="88"/>
      <c r="B27" s="89"/>
      <c r="C27" s="89" t="s">
        <v>66</v>
      </c>
      <c r="D27" s="87" t="s">
        <v>61</v>
      </c>
      <c r="E27" s="88"/>
      <c r="F27" s="90"/>
      <c r="G27" s="87" t="s">
        <v>8</v>
      </c>
    </row>
    <row r="28" s="84" customFormat="1" ht="15" customHeight="1" spans="1:7">
      <c r="A28" s="88"/>
      <c r="B28" s="89"/>
      <c r="C28" s="89" t="s">
        <v>67</v>
      </c>
      <c r="D28" s="87" t="s">
        <v>61</v>
      </c>
      <c r="E28" s="88"/>
      <c r="F28" s="90"/>
      <c r="G28" s="87" t="s">
        <v>8</v>
      </c>
    </row>
    <row r="29" s="84" customFormat="1" ht="15" customHeight="1" spans="1:7">
      <c r="A29" s="88">
        <v>12</v>
      </c>
      <c r="B29" s="89" t="s">
        <v>36</v>
      </c>
      <c r="C29" s="87" t="s">
        <v>68</v>
      </c>
      <c r="D29" s="87" t="s">
        <v>38</v>
      </c>
      <c r="E29" s="88">
        <v>1</v>
      </c>
      <c r="F29" s="91">
        <v>427</v>
      </c>
      <c r="G29" s="87" t="s">
        <v>8</v>
      </c>
    </row>
    <row r="30" s="84" customFormat="1" ht="15" customHeight="1" spans="1:7">
      <c r="A30" s="88">
        <v>13</v>
      </c>
      <c r="B30" s="89" t="s">
        <v>36</v>
      </c>
      <c r="C30" s="87" t="s">
        <v>69</v>
      </c>
      <c r="D30" s="87" t="s">
        <v>38</v>
      </c>
      <c r="E30" s="87">
        <v>1</v>
      </c>
      <c r="F30" s="91">
        <v>298</v>
      </c>
      <c r="G30" s="87" t="s">
        <v>8</v>
      </c>
    </row>
    <row r="31" s="84" customFormat="1" ht="15" customHeight="1" spans="1:7">
      <c r="A31" s="88">
        <v>14</v>
      </c>
      <c r="B31" s="89" t="s">
        <v>70</v>
      </c>
      <c r="C31" s="87" t="s">
        <v>71</v>
      </c>
      <c r="D31" s="87" t="s">
        <v>38</v>
      </c>
      <c r="E31" s="88">
        <v>3</v>
      </c>
      <c r="F31" s="91">
        <v>1350</v>
      </c>
      <c r="G31" s="87" t="s">
        <v>7</v>
      </c>
    </row>
    <row r="32" s="84" customFormat="1" ht="15" customHeight="1" spans="1:7">
      <c r="A32" s="88"/>
      <c r="B32" s="89"/>
      <c r="C32" s="92" t="s">
        <v>72</v>
      </c>
      <c r="D32" s="87" t="s">
        <v>73</v>
      </c>
      <c r="E32" s="88"/>
      <c r="F32" s="90"/>
      <c r="G32" s="87" t="s">
        <v>7</v>
      </c>
    </row>
    <row r="33" s="84" customFormat="1" ht="15" customHeight="1" spans="1:7">
      <c r="A33" s="88"/>
      <c r="B33" s="89"/>
      <c r="C33" s="92" t="s">
        <v>74</v>
      </c>
      <c r="D33" s="87" t="s">
        <v>45</v>
      </c>
      <c r="E33" s="88"/>
      <c r="F33" s="90"/>
      <c r="G33" s="87" t="s">
        <v>7</v>
      </c>
    </row>
    <row r="34" s="84" customFormat="1" ht="15" customHeight="1" spans="1:7">
      <c r="A34" s="88">
        <v>15</v>
      </c>
      <c r="B34" s="89" t="s">
        <v>70</v>
      </c>
      <c r="C34" s="92" t="s">
        <v>75</v>
      </c>
      <c r="D34" s="87" t="s">
        <v>38</v>
      </c>
      <c r="E34" s="88">
        <v>2</v>
      </c>
      <c r="F34" s="91">
        <v>850</v>
      </c>
      <c r="G34" s="87" t="s">
        <v>8</v>
      </c>
    </row>
    <row r="35" s="84" customFormat="1" ht="15" customHeight="1" spans="1:7">
      <c r="A35" s="88"/>
      <c r="B35" s="89"/>
      <c r="C35" s="92" t="s">
        <v>76</v>
      </c>
      <c r="D35" s="87" t="s">
        <v>45</v>
      </c>
      <c r="E35" s="88"/>
      <c r="F35" s="90"/>
      <c r="G35" s="87" t="s">
        <v>8</v>
      </c>
    </row>
    <row r="36" s="84" customFormat="1" ht="15" customHeight="1" spans="1:7">
      <c r="A36" s="88">
        <v>16</v>
      </c>
      <c r="B36" s="89" t="s">
        <v>70</v>
      </c>
      <c r="C36" s="92" t="s">
        <v>77</v>
      </c>
      <c r="D36" s="87" t="s">
        <v>38</v>
      </c>
      <c r="E36" s="87">
        <v>1</v>
      </c>
      <c r="F36" s="91">
        <v>295</v>
      </c>
      <c r="G36" s="87" t="s">
        <v>8</v>
      </c>
    </row>
    <row r="37" s="84" customFormat="1" ht="15" customHeight="1" spans="1:7">
      <c r="A37" s="88">
        <v>17</v>
      </c>
      <c r="B37" s="89" t="s">
        <v>70</v>
      </c>
      <c r="C37" s="89" t="s">
        <v>78</v>
      </c>
      <c r="D37" s="87" t="s">
        <v>38</v>
      </c>
      <c r="E37" s="88">
        <v>4</v>
      </c>
      <c r="F37" s="91">
        <v>1180</v>
      </c>
      <c r="G37" s="87" t="s">
        <v>8</v>
      </c>
    </row>
    <row r="38" s="84" customFormat="1" ht="15" customHeight="1" spans="1:7">
      <c r="A38" s="88"/>
      <c r="B38" s="89"/>
      <c r="C38" s="93" t="s">
        <v>79</v>
      </c>
      <c r="D38" s="93" t="s">
        <v>43</v>
      </c>
      <c r="E38" s="88"/>
      <c r="F38" s="90"/>
      <c r="G38" s="87" t="s">
        <v>8</v>
      </c>
    </row>
    <row r="39" s="84" customFormat="1" ht="15" customHeight="1" spans="1:7">
      <c r="A39" s="88"/>
      <c r="B39" s="89"/>
      <c r="C39" s="93" t="s">
        <v>80</v>
      </c>
      <c r="D39" s="93" t="s">
        <v>45</v>
      </c>
      <c r="E39" s="88"/>
      <c r="F39" s="90"/>
      <c r="G39" s="87" t="s">
        <v>8</v>
      </c>
    </row>
    <row r="40" s="84" customFormat="1" ht="15" customHeight="1" spans="1:7">
      <c r="A40" s="88"/>
      <c r="B40" s="89"/>
      <c r="C40" s="93" t="s">
        <v>81</v>
      </c>
      <c r="D40" s="93" t="s">
        <v>61</v>
      </c>
      <c r="E40" s="88"/>
      <c r="F40" s="90"/>
      <c r="G40" s="87" t="s">
        <v>8</v>
      </c>
    </row>
    <row r="41" s="84" customFormat="1" ht="15" customHeight="1" spans="1:7">
      <c r="A41" s="88">
        <v>18</v>
      </c>
      <c r="B41" s="89" t="s">
        <v>70</v>
      </c>
      <c r="C41" s="94" t="s">
        <v>82</v>
      </c>
      <c r="D41" s="87" t="s">
        <v>38</v>
      </c>
      <c r="E41" s="88">
        <v>4</v>
      </c>
      <c r="F41" s="91">
        <v>1180</v>
      </c>
      <c r="G41" s="87" t="s">
        <v>8</v>
      </c>
    </row>
    <row r="42" s="84" customFormat="1" ht="15" customHeight="1" spans="1:7">
      <c r="A42" s="88"/>
      <c r="B42" s="89"/>
      <c r="C42" s="94" t="s">
        <v>83</v>
      </c>
      <c r="D42" s="94" t="s">
        <v>43</v>
      </c>
      <c r="E42" s="88"/>
      <c r="F42" s="90"/>
      <c r="G42" s="87" t="s">
        <v>8</v>
      </c>
    </row>
    <row r="43" s="84" customFormat="1" ht="15" customHeight="1" spans="1:7">
      <c r="A43" s="88"/>
      <c r="B43" s="89"/>
      <c r="C43" s="94" t="s">
        <v>84</v>
      </c>
      <c r="D43" s="94" t="s">
        <v>45</v>
      </c>
      <c r="E43" s="88"/>
      <c r="F43" s="90"/>
      <c r="G43" s="87" t="s">
        <v>8</v>
      </c>
    </row>
    <row r="44" s="84" customFormat="1" ht="15" customHeight="1" spans="1:7">
      <c r="A44" s="88"/>
      <c r="B44" s="89"/>
      <c r="C44" s="94" t="s">
        <v>85</v>
      </c>
      <c r="D44" s="94" t="s">
        <v>61</v>
      </c>
      <c r="E44" s="88"/>
      <c r="F44" s="90"/>
      <c r="G44" s="87" t="s">
        <v>8</v>
      </c>
    </row>
    <row r="45" s="84" customFormat="1" ht="15" customHeight="1" spans="1:7">
      <c r="A45" s="88">
        <v>19</v>
      </c>
      <c r="B45" s="89" t="s">
        <v>70</v>
      </c>
      <c r="C45" s="92" t="s">
        <v>86</v>
      </c>
      <c r="D45" s="87" t="s">
        <v>38</v>
      </c>
      <c r="E45" s="95">
        <v>1</v>
      </c>
      <c r="F45" s="91">
        <v>297</v>
      </c>
      <c r="G45" s="87" t="s">
        <v>8</v>
      </c>
    </row>
    <row r="46" s="84" customFormat="1" ht="15" customHeight="1" spans="1:7">
      <c r="A46" s="93">
        <v>20</v>
      </c>
      <c r="B46" s="89" t="s">
        <v>70</v>
      </c>
      <c r="C46" s="93" t="s">
        <v>87</v>
      </c>
      <c r="D46" s="93" t="s">
        <v>38</v>
      </c>
      <c r="E46" s="88">
        <v>2</v>
      </c>
      <c r="F46" s="91">
        <v>858</v>
      </c>
      <c r="G46" s="87" t="s">
        <v>8</v>
      </c>
    </row>
    <row r="47" s="84" customFormat="1" ht="15" customHeight="1" spans="1:7">
      <c r="A47" s="93"/>
      <c r="B47" s="89"/>
      <c r="C47" s="93" t="s">
        <v>88</v>
      </c>
      <c r="D47" s="93" t="s">
        <v>73</v>
      </c>
      <c r="E47" s="88"/>
      <c r="F47" s="90"/>
      <c r="G47" s="87" t="s">
        <v>8</v>
      </c>
    </row>
    <row r="48" s="84" customFormat="1" ht="15" customHeight="1" spans="1:7">
      <c r="A48" s="93">
        <v>21</v>
      </c>
      <c r="B48" s="89" t="s">
        <v>70</v>
      </c>
      <c r="C48" s="92" t="s">
        <v>89</v>
      </c>
      <c r="D48" s="93" t="s">
        <v>38</v>
      </c>
      <c r="E48" s="88">
        <v>4</v>
      </c>
      <c r="F48" s="91">
        <v>1752</v>
      </c>
      <c r="G48" s="87" t="s">
        <v>8</v>
      </c>
    </row>
    <row r="49" s="84" customFormat="1" ht="15" customHeight="1" spans="1:7">
      <c r="A49" s="93"/>
      <c r="B49" s="89"/>
      <c r="C49" s="93" t="s">
        <v>90</v>
      </c>
      <c r="D49" s="93" t="s">
        <v>43</v>
      </c>
      <c r="E49" s="88"/>
      <c r="F49" s="90"/>
      <c r="G49" s="87" t="s">
        <v>8</v>
      </c>
    </row>
    <row r="50" s="84" customFormat="1" ht="15" customHeight="1" spans="1:7">
      <c r="A50" s="93"/>
      <c r="B50" s="89"/>
      <c r="C50" s="93" t="s">
        <v>91</v>
      </c>
      <c r="D50" s="93" t="s">
        <v>61</v>
      </c>
      <c r="E50" s="88"/>
      <c r="F50" s="90"/>
      <c r="G50" s="87" t="s">
        <v>8</v>
      </c>
    </row>
    <row r="51" s="84" customFormat="1" ht="15" customHeight="1" spans="1:7">
      <c r="A51" s="93"/>
      <c r="B51" s="89"/>
      <c r="C51" s="93" t="s">
        <v>92</v>
      </c>
      <c r="D51" s="93" t="s">
        <v>61</v>
      </c>
      <c r="E51" s="88"/>
      <c r="F51" s="90"/>
      <c r="G51" s="87" t="s">
        <v>8</v>
      </c>
    </row>
    <row r="52" s="84" customFormat="1" ht="15" customHeight="1" spans="1:7">
      <c r="A52" s="93">
        <v>22</v>
      </c>
      <c r="B52" s="89" t="s">
        <v>70</v>
      </c>
      <c r="C52" s="93" t="s">
        <v>93</v>
      </c>
      <c r="D52" s="93" t="s">
        <v>38</v>
      </c>
      <c r="E52" s="88">
        <v>4</v>
      </c>
      <c r="F52" s="91">
        <v>1208</v>
      </c>
      <c r="G52" s="87" t="s">
        <v>8</v>
      </c>
    </row>
    <row r="53" s="84" customFormat="1" ht="15" customHeight="1" spans="1:7">
      <c r="A53" s="93"/>
      <c r="B53" s="89"/>
      <c r="C53" s="93" t="s">
        <v>94</v>
      </c>
      <c r="D53" s="93" t="s">
        <v>95</v>
      </c>
      <c r="E53" s="88">
        <v>1</v>
      </c>
      <c r="F53" s="91">
        <v>302</v>
      </c>
      <c r="G53" s="87" t="s">
        <v>10</v>
      </c>
    </row>
    <row r="54" s="84" customFormat="1" ht="15" customHeight="1" spans="1:7">
      <c r="A54" s="93"/>
      <c r="B54" s="89"/>
      <c r="C54" s="93" t="s">
        <v>96</v>
      </c>
      <c r="D54" s="93" t="s">
        <v>61</v>
      </c>
      <c r="E54" s="88"/>
      <c r="F54" s="90"/>
      <c r="G54" s="87" t="s">
        <v>8</v>
      </c>
    </row>
    <row r="55" s="84" customFormat="1" ht="15" customHeight="1" spans="1:7">
      <c r="A55" s="93"/>
      <c r="B55" s="89"/>
      <c r="C55" s="93" t="s">
        <v>97</v>
      </c>
      <c r="D55" s="93" t="s">
        <v>61</v>
      </c>
      <c r="E55" s="88"/>
      <c r="F55" s="90"/>
      <c r="G55" s="87" t="s">
        <v>8</v>
      </c>
    </row>
    <row r="56" s="84" customFormat="1" ht="15" customHeight="1" spans="1:7">
      <c r="A56" s="93"/>
      <c r="B56" s="89"/>
      <c r="C56" s="93" t="s">
        <v>98</v>
      </c>
      <c r="D56" s="93" t="s">
        <v>45</v>
      </c>
      <c r="E56" s="88"/>
      <c r="F56" s="90"/>
      <c r="G56" s="87" t="s">
        <v>8</v>
      </c>
    </row>
    <row r="57" s="84" customFormat="1" ht="15" customHeight="1" spans="1:7">
      <c r="A57" s="87">
        <v>23</v>
      </c>
      <c r="B57" s="89" t="s">
        <v>70</v>
      </c>
      <c r="C57" s="96" t="s">
        <v>99</v>
      </c>
      <c r="D57" s="93" t="s">
        <v>38</v>
      </c>
      <c r="E57" s="87">
        <v>2</v>
      </c>
      <c r="F57" s="91">
        <v>884</v>
      </c>
      <c r="G57" s="87" t="s">
        <v>8</v>
      </c>
    </row>
    <row r="58" s="84" customFormat="1" ht="15" customHeight="1" spans="1:7">
      <c r="A58" s="87"/>
      <c r="B58" s="89"/>
      <c r="C58" s="96" t="s">
        <v>100</v>
      </c>
      <c r="D58" s="87" t="s">
        <v>101</v>
      </c>
      <c r="E58" s="87"/>
      <c r="F58" s="90"/>
      <c r="G58" s="87" t="s">
        <v>8</v>
      </c>
    </row>
    <row r="59" s="84" customFormat="1" ht="15" customHeight="1" spans="1:7">
      <c r="A59" s="87">
        <v>24</v>
      </c>
      <c r="B59" s="89" t="s">
        <v>70</v>
      </c>
      <c r="C59" s="89" t="s">
        <v>102</v>
      </c>
      <c r="D59" s="87" t="s">
        <v>38</v>
      </c>
      <c r="E59" s="87">
        <v>1</v>
      </c>
      <c r="F59" s="91">
        <v>300</v>
      </c>
      <c r="G59" s="87" t="s">
        <v>8</v>
      </c>
    </row>
    <row r="60" s="84" customFormat="1" ht="15" customHeight="1" spans="1:7">
      <c r="A60" s="87">
        <v>25</v>
      </c>
      <c r="B60" s="89" t="s">
        <v>70</v>
      </c>
      <c r="C60" s="87" t="s">
        <v>103</v>
      </c>
      <c r="D60" s="87" t="s">
        <v>38</v>
      </c>
      <c r="E60" s="87">
        <v>1</v>
      </c>
      <c r="F60" s="91">
        <v>297</v>
      </c>
      <c r="G60" s="87" t="s">
        <v>8</v>
      </c>
    </row>
    <row r="61" s="84" customFormat="1" ht="15" customHeight="1" spans="1:7">
      <c r="A61" s="87">
        <v>26</v>
      </c>
      <c r="B61" s="89" t="s">
        <v>70</v>
      </c>
      <c r="C61" s="89" t="s">
        <v>104</v>
      </c>
      <c r="D61" s="87" t="s">
        <v>38</v>
      </c>
      <c r="E61" s="87">
        <v>1</v>
      </c>
      <c r="F61" s="91">
        <v>303</v>
      </c>
      <c r="G61" s="87" t="s">
        <v>8</v>
      </c>
    </row>
    <row r="62" s="84" customFormat="1" ht="15" customHeight="1" spans="1:7">
      <c r="A62" s="87">
        <v>27</v>
      </c>
      <c r="B62" s="89" t="s">
        <v>70</v>
      </c>
      <c r="C62" s="89" t="s">
        <v>105</v>
      </c>
      <c r="D62" s="87" t="s">
        <v>38</v>
      </c>
      <c r="E62" s="87">
        <v>1</v>
      </c>
      <c r="F62" s="91">
        <v>298</v>
      </c>
      <c r="G62" s="87" t="s">
        <v>8</v>
      </c>
    </row>
    <row r="63" s="84" customFormat="1" ht="15" customHeight="1" spans="1:7">
      <c r="A63" s="87">
        <v>28</v>
      </c>
      <c r="B63" s="89" t="s">
        <v>70</v>
      </c>
      <c r="C63" s="89" t="s">
        <v>106</v>
      </c>
      <c r="D63" s="87" t="s">
        <v>38</v>
      </c>
      <c r="E63" s="87">
        <v>1</v>
      </c>
      <c r="F63" s="91">
        <v>296</v>
      </c>
      <c r="G63" s="87" t="s">
        <v>8</v>
      </c>
    </row>
    <row r="64" s="84" customFormat="1" ht="15" customHeight="1" spans="1:7">
      <c r="A64" s="87">
        <v>29</v>
      </c>
      <c r="B64" s="89" t="s">
        <v>107</v>
      </c>
      <c r="C64" s="97" t="s">
        <v>108</v>
      </c>
      <c r="D64" s="87" t="s">
        <v>38</v>
      </c>
      <c r="E64" s="88">
        <v>1</v>
      </c>
      <c r="F64" s="91">
        <v>259</v>
      </c>
      <c r="G64" s="87" t="s">
        <v>8</v>
      </c>
    </row>
    <row r="65" s="84" customFormat="1" ht="15" customHeight="1" spans="1:7">
      <c r="A65" s="87">
        <v>30</v>
      </c>
      <c r="B65" s="89" t="s">
        <v>107</v>
      </c>
      <c r="C65" s="90" t="s">
        <v>109</v>
      </c>
      <c r="D65" s="87" t="s">
        <v>38</v>
      </c>
      <c r="E65" s="87">
        <v>1</v>
      </c>
      <c r="F65" s="91">
        <v>302</v>
      </c>
      <c r="G65" s="87" t="s">
        <v>8</v>
      </c>
    </row>
    <row r="66" s="84" customFormat="1" ht="15" customHeight="1" spans="1:7">
      <c r="A66" s="87">
        <v>31</v>
      </c>
      <c r="B66" s="89" t="s">
        <v>107</v>
      </c>
      <c r="C66" s="98" t="s">
        <v>110</v>
      </c>
      <c r="D66" s="87" t="s">
        <v>38</v>
      </c>
      <c r="E66" s="87">
        <v>1</v>
      </c>
      <c r="F66" s="91">
        <v>302</v>
      </c>
      <c r="G66" s="87" t="s">
        <v>8</v>
      </c>
    </row>
    <row r="67" s="84" customFormat="1" ht="15" customHeight="1" spans="1:7">
      <c r="A67" s="87">
        <v>32</v>
      </c>
      <c r="B67" s="89" t="s">
        <v>107</v>
      </c>
      <c r="C67" s="99" t="s">
        <v>111</v>
      </c>
      <c r="D67" s="87" t="s">
        <v>38</v>
      </c>
      <c r="E67" s="87">
        <v>1</v>
      </c>
      <c r="F67" s="91">
        <v>434</v>
      </c>
      <c r="G67" s="87" t="s">
        <v>8</v>
      </c>
    </row>
    <row r="68" s="84" customFormat="1" ht="15" customHeight="1" spans="1:7">
      <c r="A68" s="87">
        <v>33</v>
      </c>
      <c r="B68" s="89" t="s">
        <v>107</v>
      </c>
      <c r="C68" s="97" t="s">
        <v>112</v>
      </c>
      <c r="D68" s="87" t="s">
        <v>38</v>
      </c>
      <c r="E68" s="88">
        <v>1</v>
      </c>
      <c r="F68" s="91">
        <v>247</v>
      </c>
      <c r="G68" s="87" t="s">
        <v>8</v>
      </c>
    </row>
    <row r="69" s="84" customFormat="1" ht="15" customHeight="1" spans="1:7">
      <c r="A69" s="87">
        <v>34</v>
      </c>
      <c r="B69" s="89" t="s">
        <v>107</v>
      </c>
      <c r="C69" s="97" t="s">
        <v>113</v>
      </c>
      <c r="D69" s="87" t="s">
        <v>38</v>
      </c>
      <c r="E69" s="88">
        <v>1</v>
      </c>
      <c r="F69" s="91">
        <v>433</v>
      </c>
      <c r="G69" s="87" t="s">
        <v>8</v>
      </c>
    </row>
    <row r="70" s="84" customFormat="1" ht="15" customHeight="1" spans="1:7">
      <c r="A70" s="87">
        <v>35</v>
      </c>
      <c r="B70" s="89" t="s">
        <v>107</v>
      </c>
      <c r="C70" s="97" t="s">
        <v>114</v>
      </c>
      <c r="D70" s="97" t="s">
        <v>38</v>
      </c>
      <c r="E70" s="88">
        <v>1</v>
      </c>
      <c r="F70" s="91">
        <v>239</v>
      </c>
      <c r="G70" s="87" t="s">
        <v>8</v>
      </c>
    </row>
    <row r="71" s="84" customFormat="1" ht="15" customHeight="1" spans="1:7">
      <c r="A71" s="87">
        <v>36</v>
      </c>
      <c r="B71" s="89" t="s">
        <v>107</v>
      </c>
      <c r="C71" s="98" t="s">
        <v>115</v>
      </c>
      <c r="D71" s="87" t="s">
        <v>38</v>
      </c>
      <c r="E71" s="88">
        <v>1</v>
      </c>
      <c r="F71" s="91">
        <v>302</v>
      </c>
      <c r="G71" s="87" t="s">
        <v>8</v>
      </c>
    </row>
    <row r="72" s="84" customFormat="1" ht="15" customHeight="1" spans="1:7">
      <c r="A72" s="87">
        <v>37</v>
      </c>
      <c r="B72" s="89" t="s">
        <v>107</v>
      </c>
      <c r="C72" s="97" t="s">
        <v>116</v>
      </c>
      <c r="D72" s="87" t="s">
        <v>38</v>
      </c>
      <c r="E72" s="88">
        <v>3</v>
      </c>
      <c r="F72" s="91">
        <v>717</v>
      </c>
      <c r="G72" s="87" t="s">
        <v>8</v>
      </c>
    </row>
    <row r="73" s="84" customFormat="1" ht="15" customHeight="1" spans="1:7">
      <c r="A73" s="88"/>
      <c r="B73" s="89"/>
      <c r="C73" s="97" t="s">
        <v>117</v>
      </c>
      <c r="D73" s="97" t="s">
        <v>95</v>
      </c>
      <c r="E73" s="88"/>
      <c r="F73" s="90"/>
      <c r="G73" s="87" t="s">
        <v>8</v>
      </c>
    </row>
    <row r="74" s="84" customFormat="1" ht="15" customHeight="1" spans="1:7">
      <c r="A74" s="88"/>
      <c r="B74" s="89"/>
      <c r="C74" s="87" t="s">
        <v>118</v>
      </c>
      <c r="D74" s="87" t="s">
        <v>119</v>
      </c>
      <c r="E74" s="88"/>
      <c r="F74" s="90"/>
      <c r="G74" s="87" t="s">
        <v>8</v>
      </c>
    </row>
    <row r="75" s="84" customFormat="1" ht="15" customHeight="1" spans="1:7">
      <c r="A75" s="88">
        <v>38</v>
      </c>
      <c r="B75" s="89" t="s">
        <v>107</v>
      </c>
      <c r="C75" s="90" t="s">
        <v>120</v>
      </c>
      <c r="D75" s="87" t="s">
        <v>38</v>
      </c>
      <c r="E75" s="88">
        <v>1</v>
      </c>
      <c r="F75" s="91">
        <v>298</v>
      </c>
      <c r="G75" s="87" t="s">
        <v>10</v>
      </c>
    </row>
    <row r="76" s="84" customFormat="1" ht="15" customHeight="1" spans="1:7">
      <c r="A76" s="88">
        <v>39</v>
      </c>
      <c r="B76" s="89" t="s">
        <v>121</v>
      </c>
      <c r="C76" s="89" t="s">
        <v>122</v>
      </c>
      <c r="D76" s="87" t="s">
        <v>38</v>
      </c>
      <c r="E76" s="100">
        <v>2</v>
      </c>
      <c r="F76" s="91">
        <v>470</v>
      </c>
      <c r="G76" s="87" t="s">
        <v>8</v>
      </c>
    </row>
    <row r="77" s="84" customFormat="1" ht="15" customHeight="1" spans="1:7">
      <c r="A77" s="100"/>
      <c r="B77" s="89"/>
      <c r="C77" s="89" t="s">
        <v>123</v>
      </c>
      <c r="D77" s="87" t="s">
        <v>43</v>
      </c>
      <c r="E77" s="100"/>
      <c r="F77" s="90"/>
      <c r="G77" s="87" t="s">
        <v>8</v>
      </c>
    </row>
    <row r="78" s="84" customFormat="1" ht="15" customHeight="1" spans="1:7">
      <c r="A78" s="100">
        <v>40</v>
      </c>
      <c r="B78" s="89" t="s">
        <v>121</v>
      </c>
      <c r="C78" s="89" t="s">
        <v>124</v>
      </c>
      <c r="D78" s="87" t="s">
        <v>38</v>
      </c>
      <c r="E78" s="100">
        <v>1</v>
      </c>
      <c r="F78" s="91">
        <v>430</v>
      </c>
      <c r="G78" s="87" t="s">
        <v>8</v>
      </c>
    </row>
    <row r="79" s="84" customFormat="1" ht="15" customHeight="1" spans="1:7">
      <c r="A79" s="100">
        <v>41</v>
      </c>
      <c r="B79" s="89" t="s">
        <v>121</v>
      </c>
      <c r="C79" s="89" t="s">
        <v>125</v>
      </c>
      <c r="D79" s="87" t="s">
        <v>38</v>
      </c>
      <c r="E79" s="100">
        <v>1</v>
      </c>
      <c r="F79" s="91">
        <v>300</v>
      </c>
      <c r="G79" s="87" t="s">
        <v>8</v>
      </c>
    </row>
    <row r="80" s="84" customFormat="1" ht="15" customHeight="1" spans="1:7">
      <c r="A80" s="100">
        <v>42</v>
      </c>
      <c r="B80" s="89" t="s">
        <v>121</v>
      </c>
      <c r="C80" s="89" t="s">
        <v>126</v>
      </c>
      <c r="D80" s="87" t="s">
        <v>38</v>
      </c>
      <c r="E80" s="100">
        <v>2</v>
      </c>
      <c r="F80" s="91">
        <v>510</v>
      </c>
      <c r="G80" s="87" t="s">
        <v>8</v>
      </c>
    </row>
    <row r="81" s="84" customFormat="1" ht="15" customHeight="1" spans="1:7">
      <c r="A81" s="100"/>
      <c r="B81" s="89"/>
      <c r="C81" s="89" t="s">
        <v>127</v>
      </c>
      <c r="D81" s="87" t="s">
        <v>43</v>
      </c>
      <c r="E81" s="100"/>
      <c r="F81" s="90"/>
      <c r="G81" s="87" t="s">
        <v>8</v>
      </c>
    </row>
    <row r="82" s="84" customFormat="1" ht="15" customHeight="1" spans="1:7">
      <c r="A82" s="100">
        <v>43</v>
      </c>
      <c r="B82" s="89" t="s">
        <v>121</v>
      </c>
      <c r="C82" s="89" t="s">
        <v>128</v>
      </c>
      <c r="D82" s="87" t="s">
        <v>38</v>
      </c>
      <c r="E82" s="100">
        <v>2</v>
      </c>
      <c r="F82" s="91">
        <v>590</v>
      </c>
      <c r="G82" s="87" t="s">
        <v>8</v>
      </c>
    </row>
    <row r="83" s="84" customFormat="1" ht="15" customHeight="1" spans="1:7">
      <c r="A83" s="100"/>
      <c r="B83" s="89"/>
      <c r="C83" s="89" t="s">
        <v>129</v>
      </c>
      <c r="D83" s="87" t="s">
        <v>43</v>
      </c>
      <c r="E83" s="100"/>
      <c r="F83" s="90"/>
      <c r="G83" s="87" t="s">
        <v>8</v>
      </c>
    </row>
    <row r="84" s="84" customFormat="1" ht="15" customHeight="1" spans="1:7">
      <c r="A84" s="100">
        <v>44</v>
      </c>
      <c r="B84" s="89" t="s">
        <v>121</v>
      </c>
      <c r="C84" s="89" t="s">
        <v>130</v>
      </c>
      <c r="D84" s="87" t="s">
        <v>38</v>
      </c>
      <c r="E84" s="88">
        <v>2</v>
      </c>
      <c r="F84" s="91">
        <v>850</v>
      </c>
      <c r="G84" s="87" t="s">
        <v>8</v>
      </c>
    </row>
    <row r="85" s="84" customFormat="1" ht="15" customHeight="1" spans="1:7">
      <c r="A85" s="100"/>
      <c r="B85" s="89"/>
      <c r="C85" s="89" t="s">
        <v>131</v>
      </c>
      <c r="D85" s="87" t="s">
        <v>45</v>
      </c>
      <c r="E85" s="88"/>
      <c r="F85" s="90"/>
      <c r="G85" s="87" t="s">
        <v>8</v>
      </c>
    </row>
    <row r="86" s="84" customFormat="1" ht="15" customHeight="1" spans="1:7">
      <c r="A86" s="100">
        <v>45</v>
      </c>
      <c r="B86" s="89" t="s">
        <v>121</v>
      </c>
      <c r="C86" s="89" t="s">
        <v>132</v>
      </c>
      <c r="D86" s="87" t="s">
        <v>45</v>
      </c>
      <c r="E86" s="100">
        <v>2</v>
      </c>
      <c r="F86" s="91">
        <v>470</v>
      </c>
      <c r="G86" s="87" t="s">
        <v>8</v>
      </c>
    </row>
    <row r="87" s="84" customFormat="1" ht="15" customHeight="1" spans="1:7">
      <c r="A87" s="100"/>
      <c r="B87" s="89"/>
      <c r="C87" s="89" t="s">
        <v>133</v>
      </c>
      <c r="D87" s="87" t="s">
        <v>43</v>
      </c>
      <c r="E87" s="100"/>
      <c r="F87" s="90"/>
      <c r="G87" s="87" t="s">
        <v>8</v>
      </c>
    </row>
    <row r="88" s="84" customFormat="1" ht="15" customHeight="1" spans="1:7">
      <c r="A88" s="100">
        <v>46</v>
      </c>
      <c r="B88" s="89" t="s">
        <v>121</v>
      </c>
      <c r="C88" s="89" t="s">
        <v>134</v>
      </c>
      <c r="D88" s="87" t="s">
        <v>38</v>
      </c>
      <c r="E88" s="100">
        <v>1</v>
      </c>
      <c r="F88" s="91">
        <v>425</v>
      </c>
      <c r="G88" s="87" t="s">
        <v>8</v>
      </c>
    </row>
    <row r="89" s="84" customFormat="1" ht="15" customHeight="1" spans="1:7">
      <c r="A89" s="100">
        <v>47</v>
      </c>
      <c r="B89" s="89" t="s">
        <v>121</v>
      </c>
      <c r="C89" s="89" t="s">
        <v>135</v>
      </c>
      <c r="D89" s="87" t="s">
        <v>38</v>
      </c>
      <c r="E89" s="100">
        <v>1</v>
      </c>
      <c r="F89" s="91">
        <v>295</v>
      </c>
      <c r="G89" s="87" t="s">
        <v>8</v>
      </c>
    </row>
    <row r="90" s="84" customFormat="1" ht="15" customHeight="1" spans="1:7">
      <c r="A90" s="100">
        <v>48</v>
      </c>
      <c r="B90" s="89" t="s">
        <v>121</v>
      </c>
      <c r="C90" s="89" t="s">
        <v>136</v>
      </c>
      <c r="D90" s="87" t="s">
        <v>38</v>
      </c>
      <c r="E90" s="100">
        <v>1</v>
      </c>
      <c r="F90" s="91">
        <v>255</v>
      </c>
      <c r="G90" s="87" t="s">
        <v>8</v>
      </c>
    </row>
    <row r="91" s="84" customFormat="1" ht="15" customHeight="1" spans="1:7">
      <c r="A91" s="100">
        <v>49</v>
      </c>
      <c r="B91" s="89" t="s">
        <v>121</v>
      </c>
      <c r="C91" s="89" t="s">
        <v>137</v>
      </c>
      <c r="D91" s="87" t="s">
        <v>38</v>
      </c>
      <c r="E91" s="100">
        <v>1</v>
      </c>
      <c r="F91" s="91">
        <v>255</v>
      </c>
      <c r="G91" s="87" t="s">
        <v>8</v>
      </c>
    </row>
    <row r="92" s="84" customFormat="1" ht="15" customHeight="1" spans="1:7">
      <c r="A92" s="100">
        <v>50</v>
      </c>
      <c r="B92" s="89" t="s">
        <v>121</v>
      </c>
      <c r="C92" s="89" t="s">
        <v>138</v>
      </c>
      <c r="D92" s="87" t="s">
        <v>38</v>
      </c>
      <c r="E92" s="100">
        <v>2</v>
      </c>
      <c r="F92" s="95">
        <v>470</v>
      </c>
      <c r="G92" s="87" t="s">
        <v>8</v>
      </c>
    </row>
    <row r="93" s="84" customFormat="1" ht="15" customHeight="1" spans="1:7">
      <c r="A93" s="100"/>
      <c r="B93" s="89"/>
      <c r="C93" s="89" t="s">
        <v>139</v>
      </c>
      <c r="D93" s="87" t="s">
        <v>43</v>
      </c>
      <c r="E93" s="100"/>
      <c r="F93" s="90"/>
      <c r="G93" s="87" t="s">
        <v>8</v>
      </c>
    </row>
    <row r="94" s="84" customFormat="1" ht="15" customHeight="1" spans="1:7">
      <c r="A94" s="100">
        <v>51</v>
      </c>
      <c r="B94" s="89" t="s">
        <v>121</v>
      </c>
      <c r="C94" s="89" t="s">
        <v>140</v>
      </c>
      <c r="D94" s="87" t="s">
        <v>38</v>
      </c>
      <c r="E94" s="100">
        <v>1</v>
      </c>
      <c r="F94" s="91">
        <v>260</v>
      </c>
      <c r="G94" s="87" t="s">
        <v>8</v>
      </c>
    </row>
    <row r="95" s="84" customFormat="1" ht="15" customHeight="1" spans="1:7">
      <c r="A95" s="100">
        <v>52</v>
      </c>
      <c r="B95" s="89" t="s">
        <v>121</v>
      </c>
      <c r="C95" s="89" t="s">
        <v>141</v>
      </c>
      <c r="D95" s="87" t="s">
        <v>38</v>
      </c>
      <c r="E95" s="100">
        <v>2</v>
      </c>
      <c r="F95" s="91">
        <v>510</v>
      </c>
      <c r="G95" s="87" t="s">
        <v>8</v>
      </c>
    </row>
    <row r="96" s="84" customFormat="1" ht="15" customHeight="1" spans="1:7">
      <c r="A96" s="100"/>
      <c r="B96" s="89"/>
      <c r="C96" s="89" t="s">
        <v>142</v>
      </c>
      <c r="D96" s="87" t="s">
        <v>43</v>
      </c>
      <c r="E96" s="100"/>
      <c r="F96" s="90"/>
      <c r="G96" s="87" t="s">
        <v>8</v>
      </c>
    </row>
    <row r="97" s="84" customFormat="1" ht="15" customHeight="1" spans="1:7">
      <c r="A97" s="100">
        <v>53</v>
      </c>
      <c r="B97" s="89" t="s">
        <v>121</v>
      </c>
      <c r="C97" s="89" t="s">
        <v>143</v>
      </c>
      <c r="D97" s="87" t="s">
        <v>38</v>
      </c>
      <c r="E97" s="100">
        <v>4</v>
      </c>
      <c r="F97" s="91">
        <v>940</v>
      </c>
      <c r="G97" s="87" t="s">
        <v>8</v>
      </c>
    </row>
    <row r="98" s="84" customFormat="1" ht="15" customHeight="1" spans="1:7">
      <c r="A98" s="100"/>
      <c r="B98" s="89"/>
      <c r="C98" s="89" t="s">
        <v>144</v>
      </c>
      <c r="D98" s="87" t="s">
        <v>61</v>
      </c>
      <c r="E98" s="100"/>
      <c r="F98" s="90"/>
      <c r="G98" s="87" t="s">
        <v>8</v>
      </c>
    </row>
    <row r="99" s="84" customFormat="1" ht="15" customHeight="1" spans="1:7">
      <c r="A99" s="100"/>
      <c r="B99" s="89"/>
      <c r="C99" s="89" t="s">
        <v>145</v>
      </c>
      <c r="D99" s="89" t="s">
        <v>95</v>
      </c>
      <c r="E99" s="100"/>
      <c r="F99" s="90"/>
      <c r="G99" s="87" t="s">
        <v>8</v>
      </c>
    </row>
    <row r="100" s="84" customFormat="1" ht="15" customHeight="1" spans="1:7">
      <c r="A100" s="100"/>
      <c r="B100" s="89"/>
      <c r="C100" s="87" t="s">
        <v>146</v>
      </c>
      <c r="D100" s="87" t="s">
        <v>61</v>
      </c>
      <c r="E100" s="100"/>
      <c r="F100" s="90"/>
      <c r="G100" s="87" t="s">
        <v>8</v>
      </c>
    </row>
    <row r="101" s="84" customFormat="1" ht="15" customHeight="1" spans="1:7">
      <c r="A101" s="100">
        <v>54</v>
      </c>
      <c r="B101" s="89" t="s">
        <v>121</v>
      </c>
      <c r="C101" s="89" t="s">
        <v>147</v>
      </c>
      <c r="D101" s="87" t="s">
        <v>38</v>
      </c>
      <c r="E101" s="100">
        <v>2</v>
      </c>
      <c r="F101" s="91">
        <v>590</v>
      </c>
      <c r="G101" s="87" t="s">
        <v>8</v>
      </c>
    </row>
    <row r="102" s="84" customFormat="1" ht="15" customHeight="1" spans="1:7">
      <c r="A102" s="100"/>
      <c r="B102" s="89"/>
      <c r="C102" s="89" t="s">
        <v>148</v>
      </c>
      <c r="D102" s="87" t="s">
        <v>43</v>
      </c>
      <c r="E102" s="100"/>
      <c r="F102" s="90"/>
      <c r="G102" s="87" t="s">
        <v>8</v>
      </c>
    </row>
    <row r="103" s="84" customFormat="1" ht="15" customHeight="1" spans="1:7">
      <c r="A103" s="100">
        <v>55</v>
      </c>
      <c r="B103" s="89" t="s">
        <v>121</v>
      </c>
      <c r="C103" s="89" t="s">
        <v>149</v>
      </c>
      <c r="D103" s="87" t="s">
        <v>38</v>
      </c>
      <c r="E103" s="100">
        <v>1</v>
      </c>
      <c r="F103" s="91">
        <v>425</v>
      </c>
      <c r="G103" s="87" t="s">
        <v>8</v>
      </c>
    </row>
    <row r="104" s="84" customFormat="1" ht="15" customHeight="1" spans="1:7">
      <c r="A104" s="100">
        <v>56</v>
      </c>
      <c r="B104" s="89" t="s">
        <v>121</v>
      </c>
      <c r="C104" s="89" t="s">
        <v>150</v>
      </c>
      <c r="D104" s="87" t="s">
        <v>38</v>
      </c>
      <c r="E104" s="100">
        <v>1</v>
      </c>
      <c r="F104" s="91">
        <v>295</v>
      </c>
      <c r="G104" s="87" t="s">
        <v>8</v>
      </c>
    </row>
    <row r="105" s="84" customFormat="1" ht="15" customHeight="1" spans="1:7">
      <c r="A105" s="100">
        <v>57</v>
      </c>
      <c r="B105" s="89" t="s">
        <v>121</v>
      </c>
      <c r="C105" s="101" t="s">
        <v>151</v>
      </c>
      <c r="D105" s="87" t="s">
        <v>38</v>
      </c>
      <c r="E105" s="100">
        <v>1</v>
      </c>
      <c r="F105" s="91">
        <v>295</v>
      </c>
      <c r="G105" s="87" t="s">
        <v>8</v>
      </c>
    </row>
    <row r="106" s="84" customFormat="1" ht="15" customHeight="1" spans="1:7">
      <c r="A106" s="100">
        <v>58</v>
      </c>
      <c r="B106" s="89" t="s">
        <v>121</v>
      </c>
      <c r="C106" s="101" t="s">
        <v>152</v>
      </c>
      <c r="D106" s="87" t="s">
        <v>38</v>
      </c>
      <c r="E106" s="100">
        <v>1</v>
      </c>
      <c r="F106" s="91">
        <v>295</v>
      </c>
      <c r="G106" s="87" t="s">
        <v>8</v>
      </c>
    </row>
    <row r="107" s="84" customFormat="1" ht="15" customHeight="1" spans="1:7">
      <c r="A107" s="100">
        <v>59</v>
      </c>
      <c r="B107" s="89" t="s">
        <v>121</v>
      </c>
      <c r="C107" s="102" t="s">
        <v>153</v>
      </c>
      <c r="D107" s="87" t="s">
        <v>38</v>
      </c>
      <c r="E107" s="100">
        <v>1</v>
      </c>
      <c r="F107" s="91">
        <v>295</v>
      </c>
      <c r="G107" s="87" t="s">
        <v>8</v>
      </c>
    </row>
    <row r="108" s="84" customFormat="1" ht="15" customHeight="1" spans="1:7">
      <c r="A108" s="100">
        <v>60</v>
      </c>
      <c r="B108" s="89" t="s">
        <v>154</v>
      </c>
      <c r="C108" s="90" t="s">
        <v>155</v>
      </c>
      <c r="D108" s="87" t="s">
        <v>38</v>
      </c>
      <c r="E108" s="88">
        <v>4</v>
      </c>
      <c r="F108" s="91">
        <v>940</v>
      </c>
      <c r="G108" s="87" t="s">
        <v>8</v>
      </c>
    </row>
    <row r="109" s="84" customFormat="1" ht="15" customHeight="1" spans="1:7">
      <c r="A109" s="88"/>
      <c r="B109" s="89"/>
      <c r="C109" s="87" t="s">
        <v>156</v>
      </c>
      <c r="D109" s="90" t="s">
        <v>95</v>
      </c>
      <c r="E109" s="88"/>
      <c r="F109" s="90"/>
      <c r="G109" s="87" t="s">
        <v>8</v>
      </c>
    </row>
    <row r="110" s="84" customFormat="1" ht="15" customHeight="1" spans="1:7">
      <c r="A110" s="88"/>
      <c r="B110" s="89"/>
      <c r="C110" s="87" t="s">
        <v>157</v>
      </c>
      <c r="D110" s="87" t="s">
        <v>158</v>
      </c>
      <c r="E110" s="88"/>
      <c r="F110" s="90"/>
      <c r="G110" s="87" t="s">
        <v>8</v>
      </c>
    </row>
    <row r="111" s="84" customFormat="1" ht="15" customHeight="1" spans="1:7">
      <c r="A111" s="88"/>
      <c r="B111" s="89"/>
      <c r="C111" s="87" t="s">
        <v>159</v>
      </c>
      <c r="D111" s="90" t="s">
        <v>160</v>
      </c>
      <c r="E111" s="88"/>
      <c r="F111" s="90"/>
      <c r="G111" s="87" t="s">
        <v>8</v>
      </c>
    </row>
    <row r="112" s="84" customFormat="1" ht="15" customHeight="1" spans="1:7">
      <c r="A112" s="88">
        <v>61</v>
      </c>
      <c r="B112" s="89" t="s">
        <v>154</v>
      </c>
      <c r="C112" s="90" t="s">
        <v>161</v>
      </c>
      <c r="D112" s="87" t="s">
        <v>38</v>
      </c>
      <c r="E112" s="100">
        <v>2</v>
      </c>
      <c r="F112" s="91">
        <v>472</v>
      </c>
      <c r="G112" s="87" t="s">
        <v>8</v>
      </c>
    </row>
    <row r="113" s="84" customFormat="1" ht="15" customHeight="1" spans="1:7">
      <c r="A113" s="88"/>
      <c r="B113" s="89"/>
      <c r="C113" s="90" t="s">
        <v>162</v>
      </c>
      <c r="D113" s="90" t="s">
        <v>95</v>
      </c>
      <c r="E113" s="100"/>
      <c r="F113" s="90"/>
      <c r="G113" s="87" t="s">
        <v>8</v>
      </c>
    </row>
    <row r="114" s="84" customFormat="1" ht="15" customHeight="1" spans="1:7">
      <c r="A114" s="88">
        <v>62</v>
      </c>
      <c r="B114" s="89" t="s">
        <v>154</v>
      </c>
      <c r="C114" s="90" t="s">
        <v>163</v>
      </c>
      <c r="D114" s="87" t="s">
        <v>38</v>
      </c>
      <c r="E114" s="100">
        <v>2</v>
      </c>
      <c r="F114" s="91">
        <v>602</v>
      </c>
      <c r="G114" s="87" t="s">
        <v>8</v>
      </c>
    </row>
    <row r="115" s="84" customFormat="1" ht="15" customHeight="1" spans="1:7">
      <c r="A115" s="88"/>
      <c r="B115" s="89"/>
      <c r="C115" s="90" t="s">
        <v>164</v>
      </c>
      <c r="D115" s="90" t="s">
        <v>95</v>
      </c>
      <c r="E115" s="100"/>
      <c r="F115" s="90"/>
      <c r="G115" s="87" t="s">
        <v>8</v>
      </c>
    </row>
    <row r="116" s="84" customFormat="1" ht="15" customHeight="1" spans="1:7">
      <c r="A116" s="88">
        <v>63</v>
      </c>
      <c r="B116" s="89" t="s">
        <v>154</v>
      </c>
      <c r="C116" s="90" t="s">
        <v>165</v>
      </c>
      <c r="D116" s="87" t="s">
        <v>38</v>
      </c>
      <c r="E116" s="100">
        <v>1</v>
      </c>
      <c r="F116" s="91">
        <v>255</v>
      </c>
      <c r="G116" s="87" t="s">
        <v>8</v>
      </c>
    </row>
    <row r="117" s="84" customFormat="1" ht="15" customHeight="1" spans="1:7">
      <c r="A117" s="88">
        <v>64</v>
      </c>
      <c r="B117" s="89" t="s">
        <v>154</v>
      </c>
      <c r="C117" s="89" t="s">
        <v>166</v>
      </c>
      <c r="D117" s="87" t="s">
        <v>38</v>
      </c>
      <c r="E117" s="88">
        <v>1</v>
      </c>
      <c r="F117" s="91">
        <v>235</v>
      </c>
      <c r="G117" s="87" t="s">
        <v>8</v>
      </c>
    </row>
    <row r="118" s="84" customFormat="1" ht="15" customHeight="1" spans="1:7">
      <c r="A118" s="88">
        <v>65</v>
      </c>
      <c r="B118" s="89" t="s">
        <v>154</v>
      </c>
      <c r="C118" s="89" t="s">
        <v>167</v>
      </c>
      <c r="D118" s="87" t="s">
        <v>38</v>
      </c>
      <c r="E118" s="100">
        <v>1</v>
      </c>
      <c r="F118" s="91">
        <v>295</v>
      </c>
      <c r="G118" s="87" t="s">
        <v>8</v>
      </c>
    </row>
    <row r="119" s="84" customFormat="1" ht="15" customHeight="1" spans="1:7">
      <c r="A119" s="88">
        <v>66</v>
      </c>
      <c r="B119" s="89" t="s">
        <v>154</v>
      </c>
      <c r="C119" s="89" t="s">
        <v>168</v>
      </c>
      <c r="D119" s="87" t="s">
        <v>38</v>
      </c>
      <c r="E119" s="100">
        <v>2</v>
      </c>
      <c r="F119" s="91">
        <v>510</v>
      </c>
      <c r="G119" s="87" t="s">
        <v>8</v>
      </c>
    </row>
    <row r="120" s="84" customFormat="1" ht="15" customHeight="1" spans="1:7">
      <c r="A120" s="88"/>
      <c r="B120" s="89"/>
      <c r="C120" s="87" t="s">
        <v>169</v>
      </c>
      <c r="D120" s="87" t="s">
        <v>95</v>
      </c>
      <c r="E120" s="100"/>
      <c r="F120" s="90"/>
      <c r="G120" s="87" t="s">
        <v>8</v>
      </c>
    </row>
    <row r="121" s="84" customFormat="1" ht="15" customHeight="1" spans="1:7">
      <c r="A121" s="88">
        <v>67</v>
      </c>
      <c r="B121" s="89" t="s">
        <v>154</v>
      </c>
      <c r="C121" s="89" t="s">
        <v>170</v>
      </c>
      <c r="D121" s="87" t="s">
        <v>38</v>
      </c>
      <c r="E121" s="100">
        <v>1</v>
      </c>
      <c r="F121" s="91">
        <v>295</v>
      </c>
      <c r="G121" s="87" t="s">
        <v>8</v>
      </c>
    </row>
    <row r="122" s="84" customFormat="1" ht="15" customHeight="1" spans="1:7">
      <c r="A122" s="88">
        <v>68</v>
      </c>
      <c r="B122" s="89" t="s">
        <v>154</v>
      </c>
      <c r="C122" s="89" t="s">
        <v>171</v>
      </c>
      <c r="D122" s="87" t="s">
        <v>38</v>
      </c>
      <c r="E122" s="88">
        <v>1</v>
      </c>
      <c r="F122" s="91">
        <v>255</v>
      </c>
      <c r="G122" s="87" t="s">
        <v>8</v>
      </c>
    </row>
    <row r="123" s="84" customFormat="1" ht="15" customHeight="1" spans="1:7">
      <c r="A123" s="88">
        <v>69</v>
      </c>
      <c r="B123" s="89" t="s">
        <v>154</v>
      </c>
      <c r="C123" s="89" t="s">
        <v>172</v>
      </c>
      <c r="D123" s="87" t="s">
        <v>38</v>
      </c>
      <c r="E123" s="100">
        <v>2</v>
      </c>
      <c r="F123" s="91">
        <v>512</v>
      </c>
      <c r="G123" s="87" t="s">
        <v>8</v>
      </c>
    </row>
    <row r="124" s="84" customFormat="1" ht="15" customHeight="1" spans="1:7">
      <c r="A124" s="88"/>
      <c r="B124" s="89"/>
      <c r="C124" s="89" t="s">
        <v>173</v>
      </c>
      <c r="D124" s="89" t="s">
        <v>95</v>
      </c>
      <c r="E124" s="100"/>
      <c r="F124" s="90"/>
      <c r="G124" s="87" t="s">
        <v>8</v>
      </c>
    </row>
    <row r="125" s="84" customFormat="1" ht="15" customHeight="1" spans="1:7">
      <c r="A125" s="88">
        <v>70</v>
      </c>
      <c r="B125" s="89" t="s">
        <v>154</v>
      </c>
      <c r="C125" s="89" t="s">
        <v>174</v>
      </c>
      <c r="D125" s="87" t="s">
        <v>38</v>
      </c>
      <c r="E125" s="88">
        <v>1</v>
      </c>
      <c r="F125" s="91">
        <v>450</v>
      </c>
      <c r="G125" s="87" t="s">
        <v>7</v>
      </c>
    </row>
    <row r="126" s="84" customFormat="1" ht="15" customHeight="1" spans="1:7">
      <c r="A126" s="88">
        <v>71</v>
      </c>
      <c r="B126" s="89" t="s">
        <v>154</v>
      </c>
      <c r="C126" s="89" t="s">
        <v>175</v>
      </c>
      <c r="D126" s="87" t="s">
        <v>38</v>
      </c>
      <c r="E126" s="100">
        <v>2</v>
      </c>
      <c r="F126" s="91">
        <v>510</v>
      </c>
      <c r="G126" s="87" t="s">
        <v>8</v>
      </c>
    </row>
    <row r="127" s="84" customFormat="1" ht="15" customHeight="1" spans="1:7">
      <c r="A127" s="88"/>
      <c r="B127" s="89"/>
      <c r="C127" s="89" t="s">
        <v>176</v>
      </c>
      <c r="D127" s="89" t="s">
        <v>95</v>
      </c>
      <c r="E127" s="100"/>
      <c r="F127" s="90"/>
      <c r="G127" s="87" t="s">
        <v>8</v>
      </c>
    </row>
    <row r="128" s="84" customFormat="1" ht="15" customHeight="1" spans="1:7">
      <c r="A128" s="88">
        <v>72</v>
      </c>
      <c r="B128" s="89" t="s">
        <v>154</v>
      </c>
      <c r="C128" s="89" t="s">
        <v>177</v>
      </c>
      <c r="D128" s="87" t="s">
        <v>38</v>
      </c>
      <c r="E128" s="88">
        <v>1</v>
      </c>
      <c r="F128" s="91">
        <v>450</v>
      </c>
      <c r="G128" s="87" t="s">
        <v>7</v>
      </c>
    </row>
    <row r="129" s="84" customFormat="1" ht="15" customHeight="1" spans="1:7">
      <c r="A129" s="88">
        <v>73</v>
      </c>
      <c r="B129" s="89" t="s">
        <v>154</v>
      </c>
      <c r="C129" s="87" t="s">
        <v>178</v>
      </c>
      <c r="D129" s="87" t="s">
        <v>38</v>
      </c>
      <c r="E129" s="100">
        <v>2</v>
      </c>
      <c r="F129" s="91">
        <v>470</v>
      </c>
      <c r="G129" s="87" t="s">
        <v>8</v>
      </c>
    </row>
    <row r="130" s="84" customFormat="1" ht="15" customHeight="1" spans="1:7">
      <c r="A130" s="88"/>
      <c r="B130" s="89"/>
      <c r="C130" s="87" t="s">
        <v>179</v>
      </c>
      <c r="D130" s="87" t="s">
        <v>160</v>
      </c>
      <c r="E130" s="100"/>
      <c r="F130" s="90"/>
      <c r="G130" s="87" t="s">
        <v>8</v>
      </c>
    </row>
    <row r="131" s="84" customFormat="1" ht="15" customHeight="1" spans="1:7">
      <c r="A131" s="88">
        <v>74</v>
      </c>
      <c r="B131" s="89" t="s">
        <v>154</v>
      </c>
      <c r="C131" s="87" t="s">
        <v>180</v>
      </c>
      <c r="D131" s="87" t="s">
        <v>38</v>
      </c>
      <c r="E131" s="100">
        <v>1</v>
      </c>
      <c r="F131" s="91">
        <v>295</v>
      </c>
      <c r="G131" s="87" t="s">
        <v>8</v>
      </c>
    </row>
    <row r="132" s="84" customFormat="1" ht="15" customHeight="1" spans="1:7">
      <c r="A132" s="88">
        <v>75</v>
      </c>
      <c r="B132" s="89" t="s">
        <v>154</v>
      </c>
      <c r="C132" s="87" t="s">
        <v>181</v>
      </c>
      <c r="D132" s="87" t="s">
        <v>38</v>
      </c>
      <c r="E132" s="100">
        <v>1</v>
      </c>
      <c r="F132" s="91">
        <v>295</v>
      </c>
      <c r="G132" s="87" t="s">
        <v>8</v>
      </c>
    </row>
    <row r="133" s="84" customFormat="1" ht="15" customHeight="1" spans="1:7">
      <c r="A133" s="88">
        <v>76</v>
      </c>
      <c r="B133" s="89" t="s">
        <v>154</v>
      </c>
      <c r="C133" s="87" t="s">
        <v>182</v>
      </c>
      <c r="D133" s="87" t="s">
        <v>38</v>
      </c>
      <c r="E133" s="100">
        <v>3</v>
      </c>
      <c r="F133" s="91">
        <v>708</v>
      </c>
      <c r="G133" s="87" t="s">
        <v>8</v>
      </c>
    </row>
    <row r="134" s="84" customFormat="1" ht="15" customHeight="1" spans="1:7">
      <c r="A134" s="88"/>
      <c r="B134" s="89"/>
      <c r="C134" s="87" t="s">
        <v>183</v>
      </c>
      <c r="D134" s="87" t="s">
        <v>160</v>
      </c>
      <c r="E134" s="100"/>
      <c r="F134" s="90"/>
      <c r="G134" s="87" t="s">
        <v>8</v>
      </c>
    </row>
    <row r="135" s="84" customFormat="1" ht="15" customHeight="1" spans="1:7">
      <c r="A135" s="88"/>
      <c r="B135" s="89"/>
      <c r="C135" s="87" t="s">
        <v>184</v>
      </c>
      <c r="D135" s="87" t="s">
        <v>160</v>
      </c>
      <c r="E135" s="100"/>
      <c r="F135" s="90"/>
      <c r="G135" s="87" t="s">
        <v>8</v>
      </c>
    </row>
    <row r="136" s="84" customFormat="1" ht="15" customHeight="1" spans="1:7">
      <c r="A136" s="88">
        <v>77</v>
      </c>
      <c r="B136" s="89" t="s">
        <v>154</v>
      </c>
      <c r="C136" s="87" t="s">
        <v>185</v>
      </c>
      <c r="D136" s="87" t="s">
        <v>38</v>
      </c>
      <c r="E136" s="100">
        <v>2</v>
      </c>
      <c r="F136" s="91">
        <v>470</v>
      </c>
      <c r="G136" s="87" t="s">
        <v>8</v>
      </c>
    </row>
    <row r="137" s="84" customFormat="1" ht="15" customHeight="1" spans="1:7">
      <c r="A137" s="88"/>
      <c r="B137" s="89"/>
      <c r="C137" s="87" t="s">
        <v>186</v>
      </c>
      <c r="D137" s="87" t="s">
        <v>95</v>
      </c>
      <c r="E137" s="100"/>
      <c r="F137" s="90"/>
      <c r="G137" s="87" t="s">
        <v>8</v>
      </c>
    </row>
    <row r="138" s="84" customFormat="1" ht="15" customHeight="1" spans="1:7">
      <c r="A138" s="88">
        <v>78</v>
      </c>
      <c r="B138" s="89" t="s">
        <v>154</v>
      </c>
      <c r="C138" s="87" t="s">
        <v>187</v>
      </c>
      <c r="D138" s="87" t="s">
        <v>38</v>
      </c>
      <c r="E138" s="100">
        <v>1</v>
      </c>
      <c r="F138" s="91">
        <v>296</v>
      </c>
      <c r="G138" s="87" t="s">
        <v>8</v>
      </c>
    </row>
    <row r="139" s="84" customFormat="1" ht="15" customHeight="1" spans="1:7">
      <c r="A139" s="88">
        <v>79</v>
      </c>
      <c r="B139" s="89" t="s">
        <v>154</v>
      </c>
      <c r="C139" s="87" t="s">
        <v>188</v>
      </c>
      <c r="D139" s="87" t="s">
        <v>38</v>
      </c>
      <c r="E139" s="100">
        <v>2</v>
      </c>
      <c r="F139" s="91">
        <v>476</v>
      </c>
      <c r="G139" s="87" t="s">
        <v>8</v>
      </c>
    </row>
    <row r="140" s="84" customFormat="1" ht="15" customHeight="1" spans="1:7">
      <c r="A140" s="88"/>
      <c r="B140" s="89"/>
      <c r="C140" s="87" t="s">
        <v>189</v>
      </c>
      <c r="D140" s="87" t="s">
        <v>95</v>
      </c>
      <c r="E140" s="100"/>
      <c r="F140" s="90"/>
      <c r="G140" s="87" t="s">
        <v>8</v>
      </c>
    </row>
    <row r="141" s="84" customFormat="1" ht="15" customHeight="1" spans="1:7">
      <c r="A141" s="88">
        <v>80</v>
      </c>
      <c r="B141" s="89" t="s">
        <v>154</v>
      </c>
      <c r="C141" s="87" t="s">
        <v>190</v>
      </c>
      <c r="D141" s="87" t="s">
        <v>38</v>
      </c>
      <c r="E141" s="100">
        <v>3</v>
      </c>
      <c r="F141" s="91">
        <v>765</v>
      </c>
      <c r="G141" s="87" t="s">
        <v>8</v>
      </c>
    </row>
    <row r="142" s="84" customFormat="1" ht="15" customHeight="1" spans="1:7">
      <c r="A142" s="88"/>
      <c r="B142" s="89"/>
      <c r="C142" s="87" t="s">
        <v>191</v>
      </c>
      <c r="D142" s="87" t="s">
        <v>95</v>
      </c>
      <c r="E142" s="100"/>
      <c r="F142" s="90"/>
      <c r="G142" s="87" t="s">
        <v>8</v>
      </c>
    </row>
    <row r="143" s="84" customFormat="1" ht="15" customHeight="1" spans="1:7">
      <c r="A143" s="88"/>
      <c r="B143" s="89"/>
      <c r="C143" s="87" t="s">
        <v>192</v>
      </c>
      <c r="D143" s="87" t="s">
        <v>158</v>
      </c>
      <c r="E143" s="100"/>
      <c r="F143" s="90"/>
      <c r="G143" s="87" t="s">
        <v>8</v>
      </c>
    </row>
    <row r="144" s="84" customFormat="1" ht="15" customHeight="1" spans="1:7">
      <c r="A144" s="88">
        <v>81</v>
      </c>
      <c r="B144" s="89" t="s">
        <v>154</v>
      </c>
      <c r="C144" s="87" t="s">
        <v>193</v>
      </c>
      <c r="D144" s="87" t="s">
        <v>38</v>
      </c>
      <c r="E144" s="88">
        <v>2</v>
      </c>
      <c r="F144" s="91">
        <v>900</v>
      </c>
      <c r="G144" s="87" t="s">
        <v>7</v>
      </c>
    </row>
    <row r="145" s="84" customFormat="1" ht="15" customHeight="1" spans="1:7">
      <c r="A145" s="88"/>
      <c r="B145" s="89"/>
      <c r="C145" s="87" t="s">
        <v>194</v>
      </c>
      <c r="D145" s="87" t="s">
        <v>95</v>
      </c>
      <c r="E145" s="88"/>
      <c r="F145" s="90"/>
      <c r="G145" s="87" t="s">
        <v>7</v>
      </c>
    </row>
    <row r="146" s="84" customFormat="1" ht="15" customHeight="1" spans="1:7">
      <c r="A146" s="87">
        <v>82</v>
      </c>
      <c r="B146" s="89" t="s">
        <v>154</v>
      </c>
      <c r="C146" s="89" t="s">
        <v>195</v>
      </c>
      <c r="D146" s="87" t="s">
        <v>38</v>
      </c>
      <c r="E146" s="88">
        <v>4</v>
      </c>
      <c r="F146" s="91">
        <v>940</v>
      </c>
      <c r="G146" s="87" t="s">
        <v>8</v>
      </c>
    </row>
    <row r="147" s="84" customFormat="1" ht="15" customHeight="1" spans="1:7">
      <c r="A147" s="87"/>
      <c r="B147" s="89"/>
      <c r="C147" s="87" t="s">
        <v>196</v>
      </c>
      <c r="D147" s="87" t="s">
        <v>95</v>
      </c>
      <c r="E147" s="88"/>
      <c r="F147" s="90"/>
      <c r="G147" s="87" t="s">
        <v>8</v>
      </c>
    </row>
    <row r="148" s="84" customFormat="1" ht="15" customHeight="1" spans="1:7">
      <c r="A148" s="87"/>
      <c r="B148" s="89"/>
      <c r="C148" s="87" t="s">
        <v>197</v>
      </c>
      <c r="D148" s="87" t="s">
        <v>160</v>
      </c>
      <c r="E148" s="88"/>
      <c r="F148" s="90"/>
      <c r="G148" s="87" t="s">
        <v>8</v>
      </c>
    </row>
    <row r="149" s="84" customFormat="1" ht="15" customHeight="1" spans="1:7">
      <c r="A149" s="87"/>
      <c r="B149" s="89"/>
      <c r="C149" s="87" t="s">
        <v>198</v>
      </c>
      <c r="D149" s="87" t="s">
        <v>160</v>
      </c>
      <c r="E149" s="88"/>
      <c r="F149" s="90"/>
      <c r="G149" s="87" t="s">
        <v>8</v>
      </c>
    </row>
    <row r="150" s="84" customFormat="1" ht="15" customHeight="1" spans="1:7">
      <c r="A150" s="87">
        <v>83</v>
      </c>
      <c r="B150" s="89" t="s">
        <v>154</v>
      </c>
      <c r="C150" s="89" t="s">
        <v>199</v>
      </c>
      <c r="D150" s="87" t="s">
        <v>38</v>
      </c>
      <c r="E150" s="100">
        <v>1</v>
      </c>
      <c r="F150" s="91">
        <v>295</v>
      </c>
      <c r="G150" s="87" t="s">
        <v>8</v>
      </c>
    </row>
    <row r="151" s="84" customFormat="1" ht="15" customHeight="1" spans="1:7">
      <c r="A151" s="87">
        <v>84</v>
      </c>
      <c r="B151" s="89" t="s">
        <v>154</v>
      </c>
      <c r="C151" s="89" t="s">
        <v>200</v>
      </c>
      <c r="D151" s="87" t="s">
        <v>38</v>
      </c>
      <c r="E151" s="100">
        <v>1</v>
      </c>
      <c r="F151" s="91">
        <v>295</v>
      </c>
      <c r="G151" s="87" t="s">
        <v>8</v>
      </c>
    </row>
    <row r="152" s="84" customFormat="1" ht="15" customHeight="1" spans="1:7">
      <c r="A152" s="87">
        <v>85</v>
      </c>
      <c r="B152" s="87" t="s">
        <v>201</v>
      </c>
      <c r="C152" s="87" t="s">
        <v>202</v>
      </c>
      <c r="D152" s="87" t="s">
        <v>38</v>
      </c>
      <c r="E152" s="100">
        <v>1</v>
      </c>
      <c r="F152" s="91">
        <v>304</v>
      </c>
      <c r="G152" s="87" t="s">
        <v>8</v>
      </c>
    </row>
    <row r="153" s="84" customFormat="1" ht="15" customHeight="1" spans="1:7">
      <c r="A153" s="87">
        <v>86</v>
      </c>
      <c r="B153" s="87" t="s">
        <v>201</v>
      </c>
      <c r="C153" s="87" t="s">
        <v>203</v>
      </c>
      <c r="D153" s="87" t="s">
        <v>38</v>
      </c>
      <c r="E153" s="87">
        <v>1</v>
      </c>
      <c r="F153" s="91">
        <v>241</v>
      </c>
      <c r="G153" s="87" t="s">
        <v>8</v>
      </c>
    </row>
    <row r="154" s="84" customFormat="1" ht="15" customHeight="1" spans="1:7">
      <c r="A154" s="87">
        <v>87</v>
      </c>
      <c r="B154" s="87" t="s">
        <v>201</v>
      </c>
      <c r="C154" s="87" t="s">
        <v>204</v>
      </c>
      <c r="D154" s="87" t="s">
        <v>38</v>
      </c>
      <c r="E154" s="87">
        <v>1</v>
      </c>
      <c r="F154" s="91">
        <v>255</v>
      </c>
      <c r="G154" s="87" t="s">
        <v>8</v>
      </c>
    </row>
    <row r="155" s="84" customFormat="1" ht="15" customHeight="1" spans="1:7">
      <c r="A155" s="87">
        <v>88</v>
      </c>
      <c r="B155" s="87" t="s">
        <v>201</v>
      </c>
      <c r="C155" s="87" t="s">
        <v>205</v>
      </c>
      <c r="D155" s="87" t="s">
        <v>38</v>
      </c>
      <c r="E155" s="100">
        <v>2</v>
      </c>
      <c r="F155" s="91">
        <v>606</v>
      </c>
      <c r="G155" s="87" t="s">
        <v>8</v>
      </c>
    </row>
    <row r="156" s="84" customFormat="1" ht="15" customHeight="1" spans="1:7">
      <c r="A156" s="87"/>
      <c r="B156" s="87"/>
      <c r="C156" s="87" t="s">
        <v>206</v>
      </c>
      <c r="D156" s="87" t="s">
        <v>207</v>
      </c>
      <c r="E156" s="100"/>
      <c r="F156" s="90"/>
      <c r="G156" s="87" t="s">
        <v>8</v>
      </c>
    </row>
    <row r="157" s="84" customFormat="1" ht="15" customHeight="1" spans="1:7">
      <c r="A157" s="87">
        <v>89</v>
      </c>
      <c r="B157" s="87" t="s">
        <v>201</v>
      </c>
      <c r="C157" s="87" t="s">
        <v>208</v>
      </c>
      <c r="D157" s="87" t="s">
        <v>38</v>
      </c>
      <c r="E157" s="100">
        <v>1</v>
      </c>
      <c r="F157" s="91">
        <v>305</v>
      </c>
      <c r="G157" s="87" t="s">
        <v>8</v>
      </c>
    </row>
    <row r="158" s="84" customFormat="1" ht="15" customHeight="1" spans="1:7">
      <c r="A158" s="87">
        <v>90</v>
      </c>
      <c r="B158" s="87" t="s">
        <v>201</v>
      </c>
      <c r="C158" s="87" t="s">
        <v>209</v>
      </c>
      <c r="D158" s="87" t="s">
        <v>38</v>
      </c>
      <c r="E158" s="100">
        <v>1</v>
      </c>
      <c r="F158" s="91">
        <v>431</v>
      </c>
      <c r="G158" s="87" t="s">
        <v>8</v>
      </c>
    </row>
    <row r="159" s="84" customFormat="1" ht="15" customHeight="1" spans="1:7">
      <c r="A159" s="87">
        <v>91</v>
      </c>
      <c r="B159" s="87" t="s">
        <v>201</v>
      </c>
      <c r="C159" s="87" t="s">
        <v>210</v>
      </c>
      <c r="D159" s="87" t="s">
        <v>38</v>
      </c>
      <c r="E159" s="100">
        <v>1</v>
      </c>
      <c r="F159" s="91">
        <v>297</v>
      </c>
      <c r="G159" s="87" t="s">
        <v>8</v>
      </c>
    </row>
    <row r="160" s="84" customFormat="1" ht="15" customHeight="1" spans="1:7">
      <c r="A160" s="87">
        <v>92</v>
      </c>
      <c r="B160" s="87" t="s">
        <v>201</v>
      </c>
      <c r="C160" s="87" t="s">
        <v>211</v>
      </c>
      <c r="D160" s="87" t="s">
        <v>38</v>
      </c>
      <c r="E160" s="100">
        <v>1</v>
      </c>
      <c r="F160" s="91">
        <v>296</v>
      </c>
      <c r="G160" s="87" t="s">
        <v>8</v>
      </c>
    </row>
    <row r="161" s="84" customFormat="1" ht="15" customHeight="1" spans="1:7">
      <c r="A161" s="87">
        <v>93</v>
      </c>
      <c r="B161" s="87" t="s">
        <v>201</v>
      </c>
      <c r="C161" s="87" t="s">
        <v>212</v>
      </c>
      <c r="D161" s="87" t="s">
        <v>38</v>
      </c>
      <c r="E161" s="87">
        <v>3</v>
      </c>
      <c r="F161" s="91">
        <v>873</v>
      </c>
      <c r="G161" s="87" t="s">
        <v>8</v>
      </c>
    </row>
    <row r="162" s="84" customFormat="1" ht="15" customHeight="1" spans="1:7">
      <c r="A162" s="87"/>
      <c r="B162" s="87"/>
      <c r="C162" s="87" t="s">
        <v>213</v>
      </c>
      <c r="D162" s="87" t="s">
        <v>40</v>
      </c>
      <c r="E162" s="87"/>
      <c r="F162" s="90"/>
      <c r="G162" s="87" t="s">
        <v>8</v>
      </c>
    </row>
    <row r="163" s="84" customFormat="1" ht="15" customHeight="1" spans="1:7">
      <c r="A163" s="87"/>
      <c r="B163" s="87"/>
      <c r="C163" s="87" t="s">
        <v>214</v>
      </c>
      <c r="D163" s="87" t="s">
        <v>45</v>
      </c>
      <c r="E163" s="87"/>
      <c r="F163" s="90"/>
      <c r="G163" s="87" t="s">
        <v>8</v>
      </c>
    </row>
    <row r="164" s="84" customFormat="1" ht="15" customHeight="1" spans="1:7">
      <c r="A164" s="87">
        <v>94</v>
      </c>
      <c r="B164" s="87" t="s">
        <v>201</v>
      </c>
      <c r="C164" s="87" t="s">
        <v>215</v>
      </c>
      <c r="D164" s="87" t="s">
        <v>38</v>
      </c>
      <c r="E164" s="100">
        <v>2</v>
      </c>
      <c r="F164" s="91">
        <v>602</v>
      </c>
      <c r="G164" s="87" t="s">
        <v>8</v>
      </c>
    </row>
    <row r="165" s="84" customFormat="1" ht="15" customHeight="1" spans="1:7">
      <c r="A165" s="87"/>
      <c r="B165" s="87"/>
      <c r="C165" s="87" t="s">
        <v>216</v>
      </c>
      <c r="D165" s="87" t="s">
        <v>61</v>
      </c>
      <c r="E165" s="100"/>
      <c r="F165" s="90"/>
      <c r="G165" s="87" t="s">
        <v>8</v>
      </c>
    </row>
    <row r="166" s="84" customFormat="1" ht="15" customHeight="1" spans="1:7">
      <c r="A166" s="87">
        <v>95</v>
      </c>
      <c r="B166" s="87" t="s">
        <v>201</v>
      </c>
      <c r="C166" s="87" t="s">
        <v>217</v>
      </c>
      <c r="D166" s="87" t="s">
        <v>38</v>
      </c>
      <c r="E166" s="100">
        <v>1</v>
      </c>
      <c r="F166" s="91">
        <v>302</v>
      </c>
      <c r="G166" s="87" t="s">
        <v>8</v>
      </c>
    </row>
    <row r="167" s="84" customFormat="1" ht="15" customHeight="1" spans="1:7">
      <c r="A167" s="87">
        <v>96</v>
      </c>
      <c r="B167" s="87" t="s">
        <v>201</v>
      </c>
      <c r="C167" s="87" t="s">
        <v>218</v>
      </c>
      <c r="D167" s="87" t="s">
        <v>38</v>
      </c>
      <c r="E167" s="100">
        <v>3</v>
      </c>
      <c r="F167" s="91">
        <v>771</v>
      </c>
      <c r="G167" s="87" t="s">
        <v>8</v>
      </c>
    </row>
    <row r="168" s="84" customFormat="1" ht="15" customHeight="1" spans="1:7">
      <c r="A168" s="87"/>
      <c r="B168" s="87"/>
      <c r="C168" s="87" t="s">
        <v>219</v>
      </c>
      <c r="D168" s="87" t="s">
        <v>40</v>
      </c>
      <c r="E168" s="100"/>
      <c r="F168" s="90"/>
      <c r="G168" s="87" t="s">
        <v>8</v>
      </c>
    </row>
    <row r="169" s="84" customFormat="1" ht="15" customHeight="1" spans="1:7">
      <c r="A169" s="87"/>
      <c r="B169" s="87"/>
      <c r="C169" s="87" t="s">
        <v>220</v>
      </c>
      <c r="D169" s="87" t="s">
        <v>119</v>
      </c>
      <c r="E169" s="100"/>
      <c r="F169" s="90"/>
      <c r="G169" s="87" t="s">
        <v>8</v>
      </c>
    </row>
    <row r="170" s="84" customFormat="1" ht="15" customHeight="1" spans="1:7">
      <c r="A170" s="87">
        <v>97</v>
      </c>
      <c r="B170" s="87" t="s">
        <v>201</v>
      </c>
      <c r="C170" s="87" t="s">
        <v>221</v>
      </c>
      <c r="D170" s="87" t="s">
        <v>38</v>
      </c>
      <c r="E170" s="100">
        <v>1</v>
      </c>
      <c r="F170" s="91">
        <v>299</v>
      </c>
      <c r="G170" s="87" t="s">
        <v>8</v>
      </c>
    </row>
    <row r="171" s="84" customFormat="1" ht="15" customHeight="1" spans="1:7">
      <c r="A171" s="87">
        <v>98</v>
      </c>
      <c r="B171" s="87" t="s">
        <v>201</v>
      </c>
      <c r="C171" s="87" t="s">
        <v>222</v>
      </c>
      <c r="D171" s="87" t="s">
        <v>38</v>
      </c>
      <c r="E171" s="100">
        <v>2</v>
      </c>
      <c r="F171" s="91">
        <v>596</v>
      </c>
      <c r="G171" s="87" t="s">
        <v>8</v>
      </c>
    </row>
    <row r="172" s="84" customFormat="1" ht="15" customHeight="1" spans="1:7">
      <c r="A172" s="87"/>
      <c r="B172" s="87"/>
      <c r="C172" s="87" t="s">
        <v>223</v>
      </c>
      <c r="D172" s="87" t="s">
        <v>43</v>
      </c>
      <c r="E172" s="100"/>
      <c r="F172" s="90"/>
      <c r="G172" s="87" t="s">
        <v>8</v>
      </c>
    </row>
    <row r="173" s="84" customFormat="1" ht="15" customHeight="1" spans="1:7">
      <c r="A173" s="87">
        <v>99</v>
      </c>
      <c r="B173" s="87" t="s">
        <v>201</v>
      </c>
      <c r="C173" s="87" t="s">
        <v>224</v>
      </c>
      <c r="D173" s="87" t="s">
        <v>38</v>
      </c>
      <c r="E173" s="87">
        <v>4</v>
      </c>
      <c r="F173" s="91">
        <v>1208</v>
      </c>
      <c r="G173" s="87" t="s">
        <v>8</v>
      </c>
    </row>
    <row r="174" s="84" customFormat="1" ht="15" customHeight="1" spans="1:7">
      <c r="A174" s="87"/>
      <c r="B174" s="87"/>
      <c r="C174" s="87" t="s">
        <v>225</v>
      </c>
      <c r="D174" s="87" t="s">
        <v>43</v>
      </c>
      <c r="E174" s="87"/>
      <c r="F174" s="90"/>
      <c r="G174" s="87" t="s">
        <v>8</v>
      </c>
    </row>
    <row r="175" s="84" customFormat="1" ht="15" customHeight="1" spans="1:7">
      <c r="A175" s="87"/>
      <c r="B175" s="87"/>
      <c r="C175" s="87" t="s">
        <v>226</v>
      </c>
      <c r="D175" s="87" t="s">
        <v>45</v>
      </c>
      <c r="E175" s="87"/>
      <c r="F175" s="90"/>
      <c r="G175" s="87" t="s">
        <v>8</v>
      </c>
    </row>
    <row r="176" s="84" customFormat="1" ht="15" customHeight="1" spans="1:7">
      <c r="A176" s="87"/>
      <c r="B176" s="87"/>
      <c r="C176" s="87" t="s">
        <v>227</v>
      </c>
      <c r="D176" s="87" t="s">
        <v>61</v>
      </c>
      <c r="E176" s="87"/>
      <c r="F176" s="90"/>
      <c r="G176" s="87" t="s">
        <v>8</v>
      </c>
    </row>
    <row r="177" s="84" customFormat="1" ht="15" customHeight="1" spans="1:7">
      <c r="A177" s="87">
        <v>100</v>
      </c>
      <c r="B177" s="87" t="s">
        <v>201</v>
      </c>
      <c r="C177" s="87" t="s">
        <v>228</v>
      </c>
      <c r="D177" s="87" t="s">
        <v>38</v>
      </c>
      <c r="E177" s="100">
        <v>1</v>
      </c>
      <c r="F177" s="91">
        <v>296</v>
      </c>
      <c r="G177" s="87" t="s">
        <v>8</v>
      </c>
    </row>
    <row r="178" s="84" customFormat="1" ht="15" customHeight="1" spans="1:7">
      <c r="A178" s="87">
        <v>101</v>
      </c>
      <c r="B178" s="87" t="s">
        <v>201</v>
      </c>
      <c r="C178" s="100" t="s">
        <v>229</v>
      </c>
      <c r="D178" s="87" t="s">
        <v>38</v>
      </c>
      <c r="E178" s="100">
        <v>1</v>
      </c>
      <c r="F178" s="91">
        <v>301</v>
      </c>
      <c r="G178" s="87" t="s">
        <v>8</v>
      </c>
    </row>
    <row r="179" s="84" customFormat="1" ht="15" customHeight="1" spans="1:7">
      <c r="A179" s="87">
        <v>102</v>
      </c>
      <c r="B179" s="87" t="s">
        <v>201</v>
      </c>
      <c r="C179" s="87" t="s">
        <v>230</v>
      </c>
      <c r="D179" s="87" t="s">
        <v>38</v>
      </c>
      <c r="E179" s="100">
        <v>1</v>
      </c>
      <c r="F179" s="91">
        <v>304</v>
      </c>
      <c r="G179" s="87" t="s">
        <v>8</v>
      </c>
    </row>
    <row r="180" s="84" customFormat="1" ht="15" customHeight="1" spans="1:7">
      <c r="A180" s="87">
        <v>103</v>
      </c>
      <c r="B180" s="87" t="s">
        <v>201</v>
      </c>
      <c r="C180" s="87" t="s">
        <v>231</v>
      </c>
      <c r="D180" s="87" t="s">
        <v>38</v>
      </c>
      <c r="E180" s="100">
        <v>1</v>
      </c>
      <c r="F180" s="91">
        <v>293</v>
      </c>
      <c r="G180" s="87" t="s">
        <v>8</v>
      </c>
    </row>
    <row r="181" s="84" customFormat="1" ht="15" customHeight="1" spans="1:7">
      <c r="A181" s="87">
        <v>104</v>
      </c>
      <c r="B181" s="87" t="s">
        <v>201</v>
      </c>
      <c r="C181" s="87" t="s">
        <v>232</v>
      </c>
      <c r="D181" s="87" t="s">
        <v>38</v>
      </c>
      <c r="E181" s="100">
        <v>1</v>
      </c>
      <c r="F181" s="91">
        <v>306</v>
      </c>
      <c r="G181" s="87" t="s">
        <v>8</v>
      </c>
    </row>
    <row r="182" s="84" customFormat="1" ht="15" customHeight="1" spans="1:7">
      <c r="A182" s="87">
        <v>105</v>
      </c>
      <c r="B182" s="87" t="s">
        <v>233</v>
      </c>
      <c r="C182" s="89" t="s">
        <v>234</v>
      </c>
      <c r="D182" s="87" t="s">
        <v>38</v>
      </c>
      <c r="E182" s="88">
        <v>2</v>
      </c>
      <c r="F182" s="91">
        <v>466</v>
      </c>
      <c r="G182" s="87" t="s">
        <v>8</v>
      </c>
    </row>
    <row r="183" s="84" customFormat="1" ht="15" customHeight="1" spans="1:7">
      <c r="A183" s="87"/>
      <c r="B183" s="87"/>
      <c r="C183" s="89" t="s">
        <v>235</v>
      </c>
      <c r="D183" s="87" t="s">
        <v>43</v>
      </c>
      <c r="E183" s="88"/>
      <c r="F183" s="90"/>
      <c r="G183" s="87" t="s">
        <v>8</v>
      </c>
    </row>
    <row r="184" s="84" customFormat="1" ht="15" customHeight="1" spans="1:7">
      <c r="A184" s="87">
        <v>106</v>
      </c>
      <c r="B184" s="87" t="s">
        <v>233</v>
      </c>
      <c r="C184" s="89" t="s">
        <v>236</v>
      </c>
      <c r="D184" s="87" t="s">
        <v>38</v>
      </c>
      <c r="E184" s="100">
        <v>2</v>
      </c>
      <c r="F184" s="91">
        <v>516</v>
      </c>
      <c r="G184" s="87" t="s">
        <v>8</v>
      </c>
    </row>
    <row r="185" s="84" customFormat="1" ht="15" customHeight="1" spans="1:7">
      <c r="A185" s="103"/>
      <c r="B185" s="87"/>
      <c r="C185" s="89" t="s">
        <v>237</v>
      </c>
      <c r="D185" s="87" t="s">
        <v>43</v>
      </c>
      <c r="E185" s="100"/>
      <c r="F185" s="90"/>
      <c r="G185" s="87" t="s">
        <v>8</v>
      </c>
    </row>
    <row r="186" s="84" customFormat="1" ht="15" customHeight="1" spans="1:7">
      <c r="A186" s="87">
        <v>107</v>
      </c>
      <c r="B186" s="87" t="s">
        <v>233</v>
      </c>
      <c r="C186" s="87" t="s">
        <v>238</v>
      </c>
      <c r="D186" s="87" t="s">
        <v>38</v>
      </c>
      <c r="E186" s="87">
        <v>1</v>
      </c>
      <c r="F186" s="91">
        <v>425</v>
      </c>
      <c r="G186" s="87" t="s">
        <v>8</v>
      </c>
    </row>
    <row r="187" s="84" customFormat="1" ht="15" customHeight="1" spans="1:7">
      <c r="A187" s="87">
        <v>108</v>
      </c>
      <c r="B187" s="87" t="s">
        <v>233</v>
      </c>
      <c r="C187" s="87" t="s">
        <v>239</v>
      </c>
      <c r="D187" s="87" t="s">
        <v>38</v>
      </c>
      <c r="E187" s="87">
        <v>4</v>
      </c>
      <c r="F187" s="91">
        <v>1708</v>
      </c>
      <c r="G187" s="87" t="s">
        <v>8</v>
      </c>
    </row>
    <row r="188" s="84" customFormat="1" ht="15" customHeight="1" spans="1:7">
      <c r="A188" s="87"/>
      <c r="B188" s="87"/>
      <c r="C188" s="89" t="s">
        <v>240</v>
      </c>
      <c r="D188" s="87" t="s">
        <v>43</v>
      </c>
      <c r="E188" s="87"/>
      <c r="F188" s="90"/>
      <c r="G188" s="87" t="s">
        <v>8</v>
      </c>
    </row>
    <row r="189" s="84" customFormat="1" ht="15" customHeight="1" spans="1:7">
      <c r="A189" s="87"/>
      <c r="B189" s="87"/>
      <c r="C189" s="89" t="s">
        <v>241</v>
      </c>
      <c r="D189" s="87" t="s">
        <v>158</v>
      </c>
      <c r="E189" s="87"/>
      <c r="F189" s="90"/>
      <c r="G189" s="87" t="s">
        <v>8</v>
      </c>
    </row>
    <row r="190" s="84" customFormat="1" ht="15" customHeight="1" spans="1:7">
      <c r="A190" s="87"/>
      <c r="B190" s="87"/>
      <c r="C190" s="89" t="s">
        <v>242</v>
      </c>
      <c r="D190" s="87" t="s">
        <v>160</v>
      </c>
      <c r="E190" s="87"/>
      <c r="F190" s="90"/>
      <c r="G190" s="87" t="s">
        <v>8</v>
      </c>
    </row>
    <row r="191" s="84" customFormat="1" ht="15" customHeight="1" spans="1:7">
      <c r="A191" s="87">
        <v>109</v>
      </c>
      <c r="B191" s="87" t="s">
        <v>233</v>
      </c>
      <c r="C191" s="89" t="s">
        <v>243</v>
      </c>
      <c r="D191" s="87" t="s">
        <v>38</v>
      </c>
      <c r="E191" s="100">
        <v>2</v>
      </c>
      <c r="F191" s="91">
        <v>584</v>
      </c>
      <c r="G191" s="87" t="s">
        <v>8</v>
      </c>
    </row>
    <row r="192" s="84" customFormat="1" ht="15" customHeight="1" spans="1:7">
      <c r="A192" s="87"/>
      <c r="B192" s="87"/>
      <c r="C192" s="95" t="s">
        <v>244</v>
      </c>
      <c r="D192" s="95" t="s">
        <v>95</v>
      </c>
      <c r="E192" s="95">
        <v>1</v>
      </c>
      <c r="F192" s="91">
        <v>292</v>
      </c>
      <c r="G192" s="95" t="s">
        <v>10</v>
      </c>
    </row>
    <row r="193" s="84" customFormat="1" ht="15" customHeight="1" spans="1:7">
      <c r="A193" s="87"/>
      <c r="B193" s="87"/>
      <c r="C193" s="89" t="s">
        <v>245</v>
      </c>
      <c r="D193" s="87" t="s">
        <v>160</v>
      </c>
      <c r="E193" s="100"/>
      <c r="F193" s="90"/>
      <c r="G193" s="87" t="s">
        <v>8</v>
      </c>
    </row>
    <row r="194" s="84" customFormat="1" ht="15" customHeight="1" spans="1:7">
      <c r="A194" s="87">
        <v>110</v>
      </c>
      <c r="B194" s="87" t="s">
        <v>233</v>
      </c>
      <c r="C194" s="89" t="s">
        <v>246</v>
      </c>
      <c r="D194" s="87" t="s">
        <v>38</v>
      </c>
      <c r="E194" s="100">
        <v>2</v>
      </c>
      <c r="F194" s="91">
        <v>516</v>
      </c>
      <c r="G194" s="87" t="s">
        <v>8</v>
      </c>
    </row>
    <row r="195" s="84" customFormat="1" ht="15" customHeight="1" spans="1:7">
      <c r="A195" s="87"/>
      <c r="B195" s="87"/>
      <c r="C195" s="89" t="s">
        <v>247</v>
      </c>
      <c r="D195" s="87" t="s">
        <v>43</v>
      </c>
      <c r="E195" s="100"/>
      <c r="F195" s="90"/>
      <c r="G195" s="87" t="s">
        <v>8</v>
      </c>
    </row>
    <row r="196" s="84" customFormat="1" ht="15" customHeight="1" spans="1:7">
      <c r="A196" s="87">
        <v>111</v>
      </c>
      <c r="B196" s="87" t="s">
        <v>233</v>
      </c>
      <c r="C196" s="89" t="s">
        <v>248</v>
      </c>
      <c r="D196" s="87" t="s">
        <v>38</v>
      </c>
      <c r="E196" s="100">
        <v>2</v>
      </c>
      <c r="F196" s="91">
        <v>470</v>
      </c>
      <c r="G196" s="87" t="s">
        <v>8</v>
      </c>
    </row>
    <row r="197" s="84" customFormat="1" ht="15" customHeight="1" spans="1:7">
      <c r="A197" s="87"/>
      <c r="B197" s="87"/>
      <c r="C197" s="89" t="s">
        <v>249</v>
      </c>
      <c r="D197" s="87" t="s">
        <v>43</v>
      </c>
      <c r="E197" s="100"/>
      <c r="F197" s="90"/>
      <c r="G197" s="87" t="s">
        <v>8</v>
      </c>
    </row>
    <row r="198" s="84" customFormat="1" ht="15" customHeight="1" spans="1:7">
      <c r="A198" s="87">
        <v>112</v>
      </c>
      <c r="B198" s="87" t="s">
        <v>233</v>
      </c>
      <c r="C198" s="87" t="s">
        <v>250</v>
      </c>
      <c r="D198" s="87" t="s">
        <v>38</v>
      </c>
      <c r="E198" s="88">
        <v>4</v>
      </c>
      <c r="F198" s="91">
        <v>948</v>
      </c>
      <c r="G198" s="87" t="s">
        <v>8</v>
      </c>
    </row>
    <row r="199" s="84" customFormat="1" ht="15" customHeight="1" spans="1:7">
      <c r="A199" s="87"/>
      <c r="B199" s="87"/>
      <c r="C199" s="89" t="s">
        <v>251</v>
      </c>
      <c r="D199" s="87" t="s">
        <v>160</v>
      </c>
      <c r="E199" s="88"/>
      <c r="F199" s="90"/>
      <c r="G199" s="87" t="s">
        <v>8</v>
      </c>
    </row>
    <row r="200" s="84" customFormat="1" ht="15" customHeight="1" spans="1:7">
      <c r="A200" s="87"/>
      <c r="B200" s="87"/>
      <c r="C200" s="89" t="s">
        <v>252</v>
      </c>
      <c r="D200" s="87" t="s">
        <v>253</v>
      </c>
      <c r="E200" s="88"/>
      <c r="F200" s="90"/>
      <c r="G200" s="87" t="s">
        <v>8</v>
      </c>
    </row>
    <row r="201" s="84" customFormat="1" ht="15" customHeight="1" spans="1:7">
      <c r="A201" s="87"/>
      <c r="B201" s="87"/>
      <c r="C201" s="89" t="s">
        <v>254</v>
      </c>
      <c r="D201" s="87" t="s">
        <v>253</v>
      </c>
      <c r="E201" s="88"/>
      <c r="F201" s="90"/>
      <c r="G201" s="87" t="s">
        <v>8</v>
      </c>
    </row>
    <row r="202" s="84" customFormat="1" ht="15" customHeight="1" spans="1:7">
      <c r="A202" s="87">
        <v>113</v>
      </c>
      <c r="B202" s="87" t="s">
        <v>233</v>
      </c>
      <c r="C202" s="87" t="s">
        <v>255</v>
      </c>
      <c r="D202" s="87" t="s">
        <v>38</v>
      </c>
      <c r="E202" s="100">
        <v>2</v>
      </c>
      <c r="F202" s="91">
        <v>474</v>
      </c>
      <c r="G202" s="87" t="s">
        <v>8</v>
      </c>
    </row>
    <row r="203" s="84" customFormat="1" ht="15" customHeight="1" spans="1:7">
      <c r="A203" s="87"/>
      <c r="B203" s="87"/>
      <c r="C203" s="89" t="s">
        <v>256</v>
      </c>
      <c r="D203" s="87" t="s">
        <v>43</v>
      </c>
      <c r="E203" s="100"/>
      <c r="F203" s="90"/>
      <c r="G203" s="87" t="s">
        <v>8</v>
      </c>
    </row>
    <row r="204" s="84" customFormat="1" ht="15" customHeight="1" spans="1:7">
      <c r="A204" s="87">
        <v>114</v>
      </c>
      <c r="B204" s="87" t="s">
        <v>233</v>
      </c>
      <c r="C204" s="89" t="s">
        <v>257</v>
      </c>
      <c r="D204" s="87" t="s">
        <v>38</v>
      </c>
      <c r="E204" s="100">
        <v>1</v>
      </c>
      <c r="F204" s="91">
        <v>291</v>
      </c>
      <c r="G204" s="87" t="s">
        <v>8</v>
      </c>
    </row>
    <row r="205" s="84" customFormat="1" ht="15" customHeight="1" spans="1:7">
      <c r="A205" s="87">
        <v>115</v>
      </c>
      <c r="B205" s="87" t="s">
        <v>233</v>
      </c>
      <c r="C205" s="89" t="s">
        <v>258</v>
      </c>
      <c r="D205" s="87" t="s">
        <v>38</v>
      </c>
      <c r="E205" s="100">
        <v>1</v>
      </c>
      <c r="F205" s="91">
        <v>256</v>
      </c>
      <c r="G205" s="87" t="s">
        <v>8</v>
      </c>
    </row>
    <row r="206" s="84" customFormat="1" ht="15" customHeight="1" spans="1:7">
      <c r="A206" s="87">
        <v>116</v>
      </c>
      <c r="B206" s="87" t="s">
        <v>233</v>
      </c>
      <c r="C206" s="87" t="s">
        <v>259</v>
      </c>
      <c r="D206" s="87" t="s">
        <v>38</v>
      </c>
      <c r="E206" s="100">
        <v>2</v>
      </c>
      <c r="F206" s="91">
        <v>594</v>
      </c>
      <c r="G206" s="87" t="s">
        <v>8</v>
      </c>
    </row>
    <row r="207" s="84" customFormat="1" ht="15" customHeight="1" spans="1:7">
      <c r="A207" s="87"/>
      <c r="B207" s="87"/>
      <c r="C207" s="89" t="s">
        <v>260</v>
      </c>
      <c r="D207" s="87" t="s">
        <v>261</v>
      </c>
      <c r="E207" s="100"/>
      <c r="F207" s="90"/>
      <c r="G207" s="87" t="s">
        <v>8</v>
      </c>
    </row>
    <row r="208" s="84" customFormat="1" ht="15" customHeight="1" spans="1:7">
      <c r="A208" s="87">
        <v>117</v>
      </c>
      <c r="B208" s="87" t="s">
        <v>233</v>
      </c>
      <c r="C208" s="87" t="s">
        <v>262</v>
      </c>
      <c r="D208" s="87" t="s">
        <v>38</v>
      </c>
      <c r="E208" s="100">
        <v>1</v>
      </c>
      <c r="F208" s="91">
        <v>298</v>
      </c>
      <c r="G208" s="87" t="s">
        <v>8</v>
      </c>
    </row>
    <row r="209" s="84" customFormat="1" ht="15" customHeight="1" spans="1:7">
      <c r="A209" s="87">
        <v>118</v>
      </c>
      <c r="B209" s="87" t="s">
        <v>233</v>
      </c>
      <c r="C209" s="87" t="s">
        <v>263</v>
      </c>
      <c r="D209" s="87" t="s">
        <v>38</v>
      </c>
      <c r="E209" s="100">
        <v>1</v>
      </c>
      <c r="F209" s="91">
        <v>232</v>
      </c>
      <c r="G209" s="87" t="s">
        <v>8</v>
      </c>
    </row>
    <row r="210" s="84" customFormat="1" ht="15" customHeight="1" spans="1:7">
      <c r="A210" s="87">
        <v>119</v>
      </c>
      <c r="B210" s="87" t="s">
        <v>233</v>
      </c>
      <c r="C210" s="87" t="s">
        <v>264</v>
      </c>
      <c r="D210" s="87" t="s">
        <v>38</v>
      </c>
      <c r="E210" s="100">
        <v>1</v>
      </c>
      <c r="F210" s="91">
        <v>291</v>
      </c>
      <c r="G210" s="87" t="s">
        <v>8</v>
      </c>
    </row>
    <row r="211" s="84" customFormat="1" ht="15" customHeight="1" spans="1:7">
      <c r="A211" s="87">
        <v>120</v>
      </c>
      <c r="B211" s="87" t="s">
        <v>233</v>
      </c>
      <c r="C211" s="89" t="s">
        <v>265</v>
      </c>
      <c r="D211" s="87" t="s">
        <v>38</v>
      </c>
      <c r="E211" s="100">
        <v>1</v>
      </c>
      <c r="F211" s="91">
        <v>238</v>
      </c>
      <c r="G211" s="87" t="s">
        <v>8</v>
      </c>
    </row>
    <row r="212" s="84" customFormat="1" ht="15" customHeight="1" spans="1:7">
      <c r="A212" s="87">
        <v>121</v>
      </c>
      <c r="B212" s="104" t="s">
        <v>233</v>
      </c>
      <c r="C212" s="105" t="s">
        <v>266</v>
      </c>
      <c r="D212" s="95" t="s">
        <v>38</v>
      </c>
      <c r="E212" s="106">
        <v>2</v>
      </c>
      <c r="F212" s="91">
        <v>850</v>
      </c>
      <c r="G212" s="105" t="s">
        <v>10</v>
      </c>
    </row>
    <row r="213" s="84" customFormat="1" ht="15" customHeight="1" spans="1:7">
      <c r="A213" s="95"/>
      <c r="B213" s="87"/>
      <c r="C213" s="105" t="s">
        <v>267</v>
      </c>
      <c r="D213" s="95" t="s">
        <v>95</v>
      </c>
      <c r="E213" s="106"/>
      <c r="F213" s="95"/>
      <c r="G213" s="105" t="s">
        <v>10</v>
      </c>
    </row>
    <row r="214" s="84" customFormat="1" ht="15" customHeight="1" spans="1:7">
      <c r="A214" s="107"/>
      <c r="B214" s="87"/>
      <c r="C214" s="89" t="s">
        <v>268</v>
      </c>
      <c r="D214" s="87" t="s">
        <v>269</v>
      </c>
      <c r="E214" s="87">
        <v>3</v>
      </c>
      <c r="F214" s="91">
        <v>1275</v>
      </c>
      <c r="G214" s="87" t="s">
        <v>8</v>
      </c>
    </row>
    <row r="215" s="84" customFormat="1" ht="15" customHeight="1" spans="1:7">
      <c r="A215" s="87"/>
      <c r="B215" s="87"/>
      <c r="C215" s="89" t="s">
        <v>270</v>
      </c>
      <c r="D215" s="87" t="s">
        <v>269</v>
      </c>
      <c r="E215" s="87"/>
      <c r="F215" s="90"/>
      <c r="G215" s="87" t="s">
        <v>8</v>
      </c>
    </row>
    <row r="216" s="84" customFormat="1" ht="15" customHeight="1" spans="1:7">
      <c r="A216" s="87"/>
      <c r="B216" s="87"/>
      <c r="C216" s="89" t="s">
        <v>271</v>
      </c>
      <c r="D216" s="87" t="s">
        <v>269</v>
      </c>
      <c r="E216" s="87"/>
      <c r="F216" s="90"/>
      <c r="G216" s="87" t="s">
        <v>8</v>
      </c>
    </row>
    <row r="217" s="84" customFormat="1" ht="15" customHeight="1" spans="1:7">
      <c r="A217" s="87">
        <v>122</v>
      </c>
      <c r="B217" s="87" t="s">
        <v>233</v>
      </c>
      <c r="C217" s="87" t="s">
        <v>272</v>
      </c>
      <c r="D217" s="87" t="s">
        <v>38</v>
      </c>
      <c r="E217" s="100">
        <v>2</v>
      </c>
      <c r="F217" s="91">
        <v>508</v>
      </c>
      <c r="G217" s="87" t="s">
        <v>8</v>
      </c>
    </row>
    <row r="218" s="84" customFormat="1" ht="15" customHeight="1" spans="1:7">
      <c r="A218" s="87"/>
      <c r="B218" s="87"/>
      <c r="C218" s="89" t="s">
        <v>273</v>
      </c>
      <c r="D218" s="87" t="s">
        <v>43</v>
      </c>
      <c r="E218" s="100"/>
      <c r="F218" s="90"/>
      <c r="G218" s="87" t="s">
        <v>8</v>
      </c>
    </row>
    <row r="219" s="84" customFormat="1" ht="15" customHeight="1" spans="1:7">
      <c r="A219" s="87">
        <v>123</v>
      </c>
      <c r="B219" s="87" t="s">
        <v>233</v>
      </c>
      <c r="C219" s="87" t="s">
        <v>274</v>
      </c>
      <c r="D219" s="87" t="s">
        <v>38</v>
      </c>
      <c r="E219" s="100">
        <v>1</v>
      </c>
      <c r="F219" s="91">
        <v>292</v>
      </c>
      <c r="G219" s="87" t="s">
        <v>8</v>
      </c>
    </row>
    <row r="220" s="84" customFormat="1" ht="15" customHeight="1" spans="1:7">
      <c r="A220" s="87">
        <v>124</v>
      </c>
      <c r="B220" s="87" t="s">
        <v>233</v>
      </c>
      <c r="C220" s="87" t="s">
        <v>275</v>
      </c>
      <c r="D220" s="87" t="s">
        <v>38</v>
      </c>
      <c r="E220" s="100">
        <v>1</v>
      </c>
      <c r="F220" s="91">
        <v>296</v>
      </c>
      <c r="G220" s="87" t="s">
        <v>8</v>
      </c>
    </row>
    <row r="221" s="84" customFormat="1" ht="15" customHeight="1" spans="1:7">
      <c r="A221" s="87">
        <v>125</v>
      </c>
      <c r="B221" s="87" t="s">
        <v>233</v>
      </c>
      <c r="C221" s="100" t="s">
        <v>276</v>
      </c>
      <c r="D221" s="87" t="s">
        <v>38</v>
      </c>
      <c r="E221" s="100">
        <v>3</v>
      </c>
      <c r="F221" s="91">
        <v>711</v>
      </c>
      <c r="G221" s="87" t="s">
        <v>8</v>
      </c>
    </row>
    <row r="222" s="84" customFormat="1" ht="15" customHeight="1" spans="1:7">
      <c r="A222" s="87"/>
      <c r="B222" s="87"/>
      <c r="C222" s="89" t="s">
        <v>277</v>
      </c>
      <c r="D222" s="89" t="s">
        <v>278</v>
      </c>
      <c r="E222" s="100"/>
      <c r="F222" s="90"/>
      <c r="G222" s="87" t="s">
        <v>8</v>
      </c>
    </row>
    <row r="223" s="84" customFormat="1" ht="15" customHeight="1" spans="1:7">
      <c r="A223" s="87"/>
      <c r="B223" s="87"/>
      <c r="C223" s="89" t="s">
        <v>279</v>
      </c>
      <c r="D223" s="89" t="s">
        <v>280</v>
      </c>
      <c r="E223" s="100"/>
      <c r="F223" s="90"/>
      <c r="G223" s="87" t="s">
        <v>8</v>
      </c>
    </row>
    <row r="224" s="84" customFormat="1" ht="15" customHeight="1" spans="1:7">
      <c r="A224" s="87">
        <v>126</v>
      </c>
      <c r="B224" s="87" t="s">
        <v>233</v>
      </c>
      <c r="C224" s="87" t="s">
        <v>281</v>
      </c>
      <c r="D224" s="87" t="s">
        <v>38</v>
      </c>
      <c r="E224" s="100">
        <v>1</v>
      </c>
      <c r="F224" s="91">
        <v>292</v>
      </c>
      <c r="G224" s="87" t="s">
        <v>8</v>
      </c>
    </row>
    <row r="225" s="84" customFormat="1" ht="15" customHeight="1" spans="1:7">
      <c r="A225" s="87">
        <v>127</v>
      </c>
      <c r="B225" s="87" t="s">
        <v>233</v>
      </c>
      <c r="C225" s="87" t="s">
        <v>282</v>
      </c>
      <c r="D225" s="87" t="s">
        <v>38</v>
      </c>
      <c r="E225" s="100">
        <v>1</v>
      </c>
      <c r="F225" s="91">
        <v>292</v>
      </c>
      <c r="G225" s="87" t="s">
        <v>8</v>
      </c>
    </row>
    <row r="226" s="84" customFormat="1" ht="15" customHeight="1" spans="1:7">
      <c r="A226" s="87">
        <v>128</v>
      </c>
      <c r="B226" s="87" t="s">
        <v>283</v>
      </c>
      <c r="C226" s="89" t="s">
        <v>284</v>
      </c>
      <c r="D226" s="87" t="s">
        <v>38</v>
      </c>
      <c r="E226" s="100">
        <v>2</v>
      </c>
      <c r="F226" s="91">
        <v>608</v>
      </c>
      <c r="G226" s="87" t="s">
        <v>8</v>
      </c>
    </row>
    <row r="227" s="84" customFormat="1" ht="15" customHeight="1" spans="1:7">
      <c r="A227" s="88"/>
      <c r="B227" s="87"/>
      <c r="C227" s="89" t="s">
        <v>196</v>
      </c>
      <c r="D227" s="87" t="s">
        <v>285</v>
      </c>
      <c r="E227" s="100"/>
      <c r="F227" s="90"/>
      <c r="G227" s="87" t="s">
        <v>8</v>
      </c>
    </row>
    <row r="228" s="84" customFormat="1" ht="15" customHeight="1" spans="1:7">
      <c r="A228" s="88">
        <v>129</v>
      </c>
      <c r="B228" s="87" t="s">
        <v>283</v>
      </c>
      <c r="C228" s="89" t="s">
        <v>286</v>
      </c>
      <c r="D228" s="87" t="s">
        <v>38</v>
      </c>
      <c r="E228" s="100">
        <v>1</v>
      </c>
      <c r="F228" s="91">
        <v>305</v>
      </c>
      <c r="G228" s="87" t="s">
        <v>8</v>
      </c>
    </row>
    <row r="229" s="84" customFormat="1" ht="15" customHeight="1" spans="1:7">
      <c r="A229" s="88">
        <v>130</v>
      </c>
      <c r="B229" s="87" t="s">
        <v>283</v>
      </c>
      <c r="C229" s="89" t="s">
        <v>287</v>
      </c>
      <c r="D229" s="87" t="s">
        <v>38</v>
      </c>
      <c r="E229" s="100">
        <v>2</v>
      </c>
      <c r="F229" s="91">
        <v>610</v>
      </c>
      <c r="G229" s="87" t="s">
        <v>8</v>
      </c>
    </row>
    <row r="230" s="84" customFormat="1" ht="15" customHeight="1" spans="1:7">
      <c r="A230" s="88"/>
      <c r="B230" s="92"/>
      <c r="C230" s="108" t="s">
        <v>288</v>
      </c>
      <c r="D230" s="87" t="s">
        <v>45</v>
      </c>
      <c r="E230" s="100"/>
      <c r="F230" s="90"/>
      <c r="G230" s="87" t="s">
        <v>10</v>
      </c>
    </row>
    <row r="231" s="84" customFormat="1" ht="15" customHeight="1" spans="1:7">
      <c r="A231" s="88">
        <v>131</v>
      </c>
      <c r="B231" s="87" t="s">
        <v>283</v>
      </c>
      <c r="C231" s="89" t="s">
        <v>289</v>
      </c>
      <c r="D231" s="87" t="s">
        <v>38</v>
      </c>
      <c r="E231" s="100">
        <v>3</v>
      </c>
      <c r="F231" s="91">
        <v>945</v>
      </c>
      <c r="G231" s="87" t="s">
        <v>8</v>
      </c>
    </row>
    <row r="232" s="84" customFormat="1" ht="15" customHeight="1" spans="1:7">
      <c r="A232" s="88"/>
      <c r="B232" s="87"/>
      <c r="C232" s="89" t="s">
        <v>290</v>
      </c>
      <c r="D232" s="87" t="s">
        <v>291</v>
      </c>
      <c r="E232" s="100"/>
      <c r="F232" s="91"/>
      <c r="G232" s="87" t="s">
        <v>8</v>
      </c>
    </row>
    <row r="233" s="84" customFormat="1" ht="15" customHeight="1" spans="1:7">
      <c r="A233" s="88"/>
      <c r="B233" s="87"/>
      <c r="C233" s="87" t="s">
        <v>292</v>
      </c>
      <c r="D233" s="87" t="s">
        <v>280</v>
      </c>
      <c r="E233" s="100"/>
      <c r="F233" s="91"/>
      <c r="G233" s="87" t="s">
        <v>8</v>
      </c>
    </row>
    <row r="234" s="84" customFormat="1" ht="15" customHeight="1" spans="1:7">
      <c r="A234" s="88">
        <v>132</v>
      </c>
      <c r="B234" s="87" t="s">
        <v>283</v>
      </c>
      <c r="C234" s="89" t="s">
        <v>293</v>
      </c>
      <c r="D234" s="87" t="s">
        <v>38</v>
      </c>
      <c r="E234" s="87">
        <v>2</v>
      </c>
      <c r="F234" s="91">
        <v>604</v>
      </c>
      <c r="G234" s="87" t="s">
        <v>8</v>
      </c>
    </row>
    <row r="235" s="84" customFormat="1" ht="15" customHeight="1" spans="1:7">
      <c r="A235" s="88"/>
      <c r="B235" s="87"/>
      <c r="C235" s="87" t="s">
        <v>294</v>
      </c>
      <c r="D235" s="87" t="s">
        <v>43</v>
      </c>
      <c r="E235" s="87"/>
      <c r="F235" s="91"/>
      <c r="G235" s="87" t="s">
        <v>8</v>
      </c>
    </row>
    <row r="236" s="84" customFormat="1" ht="15" customHeight="1" spans="1:7">
      <c r="A236" s="88">
        <v>133</v>
      </c>
      <c r="B236" s="87" t="s">
        <v>283</v>
      </c>
      <c r="C236" s="87" t="s">
        <v>295</v>
      </c>
      <c r="D236" s="87" t="s">
        <v>38</v>
      </c>
      <c r="E236" s="87">
        <v>1</v>
      </c>
      <c r="F236" s="91">
        <v>314</v>
      </c>
      <c r="G236" s="87" t="s">
        <v>8</v>
      </c>
    </row>
    <row r="237" s="84" customFormat="1" ht="15" customHeight="1" spans="1:7">
      <c r="A237" s="88">
        <v>134</v>
      </c>
      <c r="B237" s="87" t="s">
        <v>283</v>
      </c>
      <c r="C237" s="89" t="s">
        <v>296</v>
      </c>
      <c r="D237" s="87" t="s">
        <v>38</v>
      </c>
      <c r="E237" s="88">
        <v>2</v>
      </c>
      <c r="F237" s="91">
        <v>850</v>
      </c>
      <c r="G237" s="87" t="s">
        <v>8</v>
      </c>
    </row>
    <row r="238" s="84" customFormat="1" ht="15" customHeight="1" spans="1:7">
      <c r="A238" s="88"/>
      <c r="B238" s="87"/>
      <c r="C238" s="87" t="s">
        <v>297</v>
      </c>
      <c r="D238" s="87" t="s">
        <v>298</v>
      </c>
      <c r="E238" s="88"/>
      <c r="F238" s="91"/>
      <c r="G238" s="87" t="s">
        <v>8</v>
      </c>
    </row>
    <row r="239" s="84" customFormat="1" ht="15" customHeight="1" spans="1:7">
      <c r="A239" s="88">
        <v>135</v>
      </c>
      <c r="B239" s="87" t="s">
        <v>283</v>
      </c>
      <c r="C239" s="89" t="s">
        <v>299</v>
      </c>
      <c r="D239" s="87" t="s">
        <v>38</v>
      </c>
      <c r="E239" s="100">
        <v>2</v>
      </c>
      <c r="F239" s="91">
        <v>588</v>
      </c>
      <c r="G239" s="87" t="s">
        <v>8</v>
      </c>
    </row>
    <row r="240" s="84" customFormat="1" ht="15" customHeight="1" spans="1:7">
      <c r="A240" s="88"/>
      <c r="B240" s="87"/>
      <c r="C240" s="87" t="s">
        <v>300</v>
      </c>
      <c r="D240" s="87" t="s">
        <v>43</v>
      </c>
      <c r="E240" s="100"/>
      <c r="F240" s="91"/>
      <c r="G240" s="87" t="s">
        <v>8</v>
      </c>
    </row>
    <row r="241" s="84" customFormat="1" ht="15" customHeight="1" spans="1:7">
      <c r="A241" s="88">
        <v>136</v>
      </c>
      <c r="B241" s="87" t="s">
        <v>283</v>
      </c>
      <c r="C241" s="89" t="s">
        <v>301</v>
      </c>
      <c r="D241" s="87" t="s">
        <v>38</v>
      </c>
      <c r="E241" s="87">
        <v>2</v>
      </c>
      <c r="F241" s="91">
        <v>612</v>
      </c>
      <c r="G241" s="87" t="s">
        <v>8</v>
      </c>
    </row>
    <row r="242" s="84" customFormat="1" ht="15" customHeight="1" spans="1:7">
      <c r="A242" s="88"/>
      <c r="B242" s="87"/>
      <c r="C242" s="87" t="s">
        <v>302</v>
      </c>
      <c r="D242" s="87" t="s">
        <v>43</v>
      </c>
      <c r="E242" s="87"/>
      <c r="F242" s="91"/>
      <c r="G242" s="87" t="s">
        <v>8</v>
      </c>
    </row>
    <row r="243" s="84" customFormat="1" ht="15" customHeight="1" spans="1:7">
      <c r="A243" s="88">
        <v>137</v>
      </c>
      <c r="B243" s="87" t="s">
        <v>283</v>
      </c>
      <c r="C243" s="89" t="s">
        <v>303</v>
      </c>
      <c r="D243" s="87" t="s">
        <v>38</v>
      </c>
      <c r="E243" s="88">
        <v>2</v>
      </c>
      <c r="F243" s="91">
        <v>844</v>
      </c>
      <c r="G243" s="87" t="s">
        <v>8</v>
      </c>
    </row>
    <row r="244" s="84" customFormat="1" ht="15" customHeight="1" spans="1:7">
      <c r="A244" s="88"/>
      <c r="B244" s="87"/>
      <c r="C244" s="87" t="s">
        <v>304</v>
      </c>
      <c r="D244" s="87" t="s">
        <v>43</v>
      </c>
      <c r="E244" s="88"/>
      <c r="F244" s="91"/>
      <c r="G244" s="87" t="s">
        <v>8</v>
      </c>
    </row>
    <row r="245" s="84" customFormat="1" ht="15" customHeight="1" spans="1:7">
      <c r="A245" s="88">
        <v>138</v>
      </c>
      <c r="B245" s="87" t="s">
        <v>283</v>
      </c>
      <c r="C245" s="87" t="s">
        <v>305</v>
      </c>
      <c r="D245" s="87" t="s">
        <v>38</v>
      </c>
      <c r="E245" s="88">
        <v>1</v>
      </c>
      <c r="F245" s="91">
        <v>421</v>
      </c>
      <c r="G245" s="87" t="s">
        <v>8</v>
      </c>
    </row>
    <row r="246" s="84" customFormat="1" ht="15" customHeight="1" spans="1:7">
      <c r="A246" s="88">
        <v>139</v>
      </c>
      <c r="B246" s="87" t="s">
        <v>283</v>
      </c>
      <c r="C246" s="87" t="s">
        <v>306</v>
      </c>
      <c r="D246" s="87" t="s">
        <v>38</v>
      </c>
      <c r="E246" s="88">
        <v>1</v>
      </c>
      <c r="F246" s="91">
        <v>425</v>
      </c>
      <c r="G246" s="87" t="s">
        <v>8</v>
      </c>
    </row>
    <row r="247" s="84" customFormat="1" ht="15" customHeight="1" spans="1:7">
      <c r="A247" s="88">
        <v>140</v>
      </c>
      <c r="B247" s="87" t="s">
        <v>283</v>
      </c>
      <c r="C247" s="89" t="s">
        <v>307</v>
      </c>
      <c r="D247" s="87" t="s">
        <v>38</v>
      </c>
      <c r="E247" s="100">
        <v>2</v>
      </c>
      <c r="F247" s="91">
        <v>636</v>
      </c>
      <c r="G247" s="87" t="s">
        <v>8</v>
      </c>
    </row>
    <row r="248" s="84" customFormat="1" ht="15" customHeight="1" spans="1:7">
      <c r="A248" s="88"/>
      <c r="B248" s="87"/>
      <c r="C248" s="87" t="s">
        <v>308</v>
      </c>
      <c r="D248" s="87" t="s">
        <v>119</v>
      </c>
      <c r="E248" s="100"/>
      <c r="F248" s="91"/>
      <c r="G248" s="87" t="s">
        <v>8</v>
      </c>
    </row>
    <row r="249" s="84" customFormat="1" ht="15" customHeight="1" spans="1:7">
      <c r="A249" s="88">
        <v>141</v>
      </c>
      <c r="B249" s="87" t="s">
        <v>283</v>
      </c>
      <c r="C249" s="89" t="s">
        <v>309</v>
      </c>
      <c r="D249" s="87" t="s">
        <v>38</v>
      </c>
      <c r="E249" s="100">
        <v>2</v>
      </c>
      <c r="F249" s="91">
        <v>652</v>
      </c>
      <c r="G249" s="87" t="s">
        <v>8</v>
      </c>
    </row>
    <row r="250" s="84" customFormat="1" ht="15" customHeight="1" spans="1:7">
      <c r="A250" s="88"/>
      <c r="B250" s="87"/>
      <c r="C250" s="87" t="s">
        <v>310</v>
      </c>
      <c r="D250" s="87" t="s">
        <v>119</v>
      </c>
      <c r="E250" s="100"/>
      <c r="F250" s="91"/>
      <c r="G250" s="87" t="s">
        <v>8</v>
      </c>
    </row>
    <row r="251" s="84" customFormat="1" ht="15" customHeight="1" spans="1:7">
      <c r="A251" s="88">
        <v>142</v>
      </c>
      <c r="B251" s="87" t="s">
        <v>283</v>
      </c>
      <c r="C251" s="89" t="s">
        <v>311</v>
      </c>
      <c r="D251" s="87" t="s">
        <v>38</v>
      </c>
      <c r="E251" s="100">
        <v>2</v>
      </c>
      <c r="F251" s="91">
        <v>492</v>
      </c>
      <c r="G251" s="87" t="s">
        <v>8</v>
      </c>
    </row>
    <row r="252" s="84" customFormat="1" ht="15" customHeight="1" spans="1:7">
      <c r="A252" s="88"/>
      <c r="B252" s="87"/>
      <c r="C252" s="87" t="s">
        <v>312</v>
      </c>
      <c r="D252" s="87" t="s">
        <v>73</v>
      </c>
      <c r="E252" s="100"/>
      <c r="F252" s="91"/>
      <c r="G252" s="87" t="s">
        <v>8</v>
      </c>
    </row>
    <row r="253" s="84" customFormat="1" ht="15" customHeight="1" spans="1:7">
      <c r="A253" s="88">
        <v>143</v>
      </c>
      <c r="B253" s="87" t="s">
        <v>283</v>
      </c>
      <c r="C253" s="89" t="s">
        <v>313</v>
      </c>
      <c r="D253" s="87" t="s">
        <v>38</v>
      </c>
      <c r="E253" s="100">
        <v>1</v>
      </c>
      <c r="F253" s="91">
        <v>301</v>
      </c>
      <c r="G253" s="87" t="s">
        <v>8</v>
      </c>
    </row>
    <row r="254" s="84" customFormat="1" ht="15" customHeight="1" spans="1:7">
      <c r="A254" s="88">
        <v>144</v>
      </c>
      <c r="B254" s="87" t="s">
        <v>283</v>
      </c>
      <c r="C254" s="89" t="s">
        <v>314</v>
      </c>
      <c r="D254" s="87" t="s">
        <v>38</v>
      </c>
      <c r="E254" s="100">
        <v>1</v>
      </c>
      <c r="F254" s="91">
        <v>310</v>
      </c>
      <c r="G254" s="87" t="s">
        <v>8</v>
      </c>
    </row>
    <row r="255" s="84" customFormat="1" ht="15" customHeight="1" spans="1:7">
      <c r="A255" s="88">
        <v>145</v>
      </c>
      <c r="B255" s="87" t="s">
        <v>283</v>
      </c>
      <c r="C255" s="89" t="s">
        <v>315</v>
      </c>
      <c r="D255" s="87" t="s">
        <v>38</v>
      </c>
      <c r="E255" s="100">
        <v>1</v>
      </c>
      <c r="F255" s="91">
        <v>313</v>
      </c>
      <c r="G255" s="87" t="s">
        <v>8</v>
      </c>
    </row>
    <row r="256" s="84" customFormat="1" ht="15" customHeight="1" spans="1:7">
      <c r="A256" s="88">
        <v>146</v>
      </c>
      <c r="B256" s="87" t="s">
        <v>283</v>
      </c>
      <c r="C256" s="89" t="s">
        <v>316</v>
      </c>
      <c r="D256" s="87" t="s">
        <v>38</v>
      </c>
      <c r="E256" s="100">
        <v>1</v>
      </c>
      <c r="F256" s="91">
        <v>310</v>
      </c>
      <c r="G256" s="87" t="s">
        <v>8</v>
      </c>
    </row>
    <row r="257" s="84" customFormat="1" ht="15" customHeight="1" spans="1:7">
      <c r="A257" s="88">
        <v>147</v>
      </c>
      <c r="B257" s="87" t="s">
        <v>283</v>
      </c>
      <c r="C257" s="89" t="s">
        <v>317</v>
      </c>
      <c r="D257" s="87" t="s">
        <v>38</v>
      </c>
      <c r="E257" s="100">
        <v>1</v>
      </c>
      <c r="F257" s="91">
        <v>433</v>
      </c>
      <c r="G257" s="87" t="s">
        <v>8</v>
      </c>
    </row>
    <row r="258" s="84" customFormat="1" ht="15" customHeight="1" spans="1:7">
      <c r="A258" s="88">
        <v>148</v>
      </c>
      <c r="B258" s="89" t="s">
        <v>318</v>
      </c>
      <c r="C258" s="89" t="s">
        <v>319</v>
      </c>
      <c r="D258" s="87" t="s">
        <v>38</v>
      </c>
      <c r="E258" s="100">
        <v>1</v>
      </c>
      <c r="F258" s="91">
        <v>236</v>
      </c>
      <c r="G258" s="87" t="s">
        <v>8</v>
      </c>
    </row>
    <row r="259" s="84" customFormat="1" ht="15" customHeight="1" spans="1:7">
      <c r="A259" s="88">
        <v>149</v>
      </c>
      <c r="B259" s="89" t="s">
        <v>318</v>
      </c>
      <c r="C259" s="89" t="s">
        <v>320</v>
      </c>
      <c r="D259" s="87" t="s">
        <v>38</v>
      </c>
      <c r="E259" s="88">
        <v>1</v>
      </c>
      <c r="F259" s="91">
        <v>429</v>
      </c>
      <c r="G259" s="87" t="s">
        <v>8</v>
      </c>
    </row>
    <row r="260" s="84" customFormat="1" ht="15" customHeight="1" spans="1:7">
      <c r="A260" s="88">
        <v>150</v>
      </c>
      <c r="B260" s="89" t="s">
        <v>318</v>
      </c>
      <c r="C260" s="89" t="s">
        <v>321</v>
      </c>
      <c r="D260" s="87" t="s">
        <v>38</v>
      </c>
      <c r="E260" s="88">
        <v>1</v>
      </c>
      <c r="F260" s="91">
        <v>256</v>
      </c>
      <c r="G260" s="87" t="s">
        <v>8</v>
      </c>
    </row>
    <row r="261" s="84" customFormat="1" ht="15" customHeight="1" spans="1:7">
      <c r="A261" s="88">
        <v>151</v>
      </c>
      <c r="B261" s="89" t="s">
        <v>318</v>
      </c>
      <c r="C261" s="89" t="s">
        <v>322</v>
      </c>
      <c r="D261" s="87" t="s">
        <v>38</v>
      </c>
      <c r="E261" s="100">
        <v>1</v>
      </c>
      <c r="F261" s="91">
        <v>293</v>
      </c>
      <c r="G261" s="87" t="s">
        <v>8</v>
      </c>
    </row>
    <row r="262" s="84" customFormat="1" ht="15" customHeight="1" spans="1:7">
      <c r="A262" s="88">
        <v>152</v>
      </c>
      <c r="B262" s="89" t="s">
        <v>318</v>
      </c>
      <c r="C262" s="89" t="s">
        <v>323</v>
      </c>
      <c r="D262" s="87" t="s">
        <v>38</v>
      </c>
      <c r="E262" s="88">
        <v>1</v>
      </c>
      <c r="F262" s="91">
        <v>421</v>
      </c>
      <c r="G262" s="87" t="s">
        <v>8</v>
      </c>
    </row>
    <row r="263" s="84" customFormat="1" ht="15" customHeight="1" spans="1:7">
      <c r="A263" s="88">
        <v>153</v>
      </c>
      <c r="B263" s="89" t="s">
        <v>318</v>
      </c>
      <c r="C263" s="89" t="s">
        <v>324</v>
      </c>
      <c r="D263" s="87" t="s">
        <v>38</v>
      </c>
      <c r="E263" s="87">
        <v>1</v>
      </c>
      <c r="F263" s="91">
        <v>234</v>
      </c>
      <c r="G263" s="87" t="s">
        <v>8</v>
      </c>
    </row>
    <row r="264" s="84" customFormat="1" ht="15" customHeight="1" spans="1:7">
      <c r="A264" s="88">
        <v>154</v>
      </c>
      <c r="B264" s="103" t="s">
        <v>318</v>
      </c>
      <c r="C264" s="103" t="s">
        <v>325</v>
      </c>
      <c r="D264" s="103" t="s">
        <v>38</v>
      </c>
      <c r="E264" s="103">
        <v>2</v>
      </c>
      <c r="F264" s="91">
        <v>464</v>
      </c>
      <c r="G264" s="87" t="s">
        <v>8</v>
      </c>
    </row>
    <row r="265" s="84" customFormat="1" ht="15" customHeight="1" spans="1:7">
      <c r="A265" s="107"/>
      <c r="B265" s="89"/>
      <c r="C265" s="89" t="s">
        <v>326</v>
      </c>
      <c r="D265" s="87" t="s">
        <v>95</v>
      </c>
      <c r="E265" s="88"/>
      <c r="F265" s="91"/>
      <c r="G265" s="87" t="s">
        <v>8</v>
      </c>
    </row>
    <row r="266" s="84" customFormat="1" ht="15" customHeight="1" spans="1:7">
      <c r="A266" s="88">
        <v>155</v>
      </c>
      <c r="B266" s="89" t="s">
        <v>318</v>
      </c>
      <c r="C266" s="87" t="s">
        <v>327</v>
      </c>
      <c r="D266" s="87" t="s">
        <v>38</v>
      </c>
      <c r="E266" s="100">
        <v>2</v>
      </c>
      <c r="F266" s="91">
        <v>508</v>
      </c>
      <c r="G266" s="87" t="s">
        <v>8</v>
      </c>
    </row>
    <row r="267" s="84" customFormat="1" ht="15" customHeight="1" spans="1:7">
      <c r="A267" s="88"/>
      <c r="B267" s="89"/>
      <c r="C267" s="89" t="s">
        <v>328</v>
      </c>
      <c r="D267" s="89" t="s">
        <v>43</v>
      </c>
      <c r="E267" s="100"/>
      <c r="F267" s="91"/>
      <c r="G267" s="87" t="s">
        <v>8</v>
      </c>
    </row>
    <row r="268" s="84" customFormat="1" ht="15" customHeight="1" spans="1:7">
      <c r="A268" s="88">
        <v>156</v>
      </c>
      <c r="B268" s="89" t="s">
        <v>318</v>
      </c>
      <c r="C268" s="87" t="s">
        <v>329</v>
      </c>
      <c r="D268" s="87" t="s">
        <v>38</v>
      </c>
      <c r="E268" s="100">
        <v>1</v>
      </c>
      <c r="F268" s="91">
        <v>300</v>
      </c>
      <c r="G268" s="87" t="s">
        <v>8</v>
      </c>
    </row>
    <row r="269" s="84" customFormat="1" ht="15" customHeight="1" spans="1:7">
      <c r="A269" s="88">
        <v>157</v>
      </c>
      <c r="B269" s="89" t="s">
        <v>318</v>
      </c>
      <c r="C269" s="89" t="s">
        <v>330</v>
      </c>
      <c r="D269" s="87" t="s">
        <v>38</v>
      </c>
      <c r="E269" s="100">
        <v>1</v>
      </c>
      <c r="F269" s="91">
        <v>294</v>
      </c>
      <c r="G269" s="87" t="s">
        <v>8</v>
      </c>
    </row>
    <row r="270" s="84" customFormat="1" ht="15" customHeight="1" spans="1:7">
      <c r="A270" s="88">
        <v>158</v>
      </c>
      <c r="B270" s="89" t="s">
        <v>318</v>
      </c>
      <c r="C270" s="87" t="s">
        <v>331</v>
      </c>
      <c r="D270" s="87" t="s">
        <v>38</v>
      </c>
      <c r="E270" s="100">
        <v>2</v>
      </c>
      <c r="F270" s="91">
        <v>474</v>
      </c>
      <c r="G270" s="87" t="s">
        <v>8</v>
      </c>
    </row>
    <row r="271" s="84" customFormat="1" ht="15" customHeight="1" spans="1:7">
      <c r="A271" s="88"/>
      <c r="B271" s="89"/>
      <c r="C271" s="89" t="s">
        <v>332</v>
      </c>
      <c r="D271" s="89" t="s">
        <v>43</v>
      </c>
      <c r="E271" s="100"/>
      <c r="F271" s="91"/>
      <c r="G271" s="87" t="s">
        <v>8</v>
      </c>
    </row>
    <row r="272" s="84" customFormat="1" ht="15" customHeight="1" spans="1:7">
      <c r="A272" s="88">
        <v>159</v>
      </c>
      <c r="B272" s="89" t="s">
        <v>318</v>
      </c>
      <c r="C272" s="101" t="s">
        <v>333</v>
      </c>
      <c r="D272" s="87" t="s">
        <v>38</v>
      </c>
      <c r="E272" s="100">
        <v>1</v>
      </c>
      <c r="F272" s="91">
        <v>295</v>
      </c>
      <c r="G272" s="87" t="s">
        <v>8</v>
      </c>
    </row>
    <row r="273" s="84" customFormat="1" ht="15" customHeight="1" spans="1:7">
      <c r="A273" s="88">
        <v>160</v>
      </c>
      <c r="B273" s="89" t="s">
        <v>318</v>
      </c>
      <c r="C273" s="101" t="s">
        <v>334</v>
      </c>
      <c r="D273" s="87" t="s">
        <v>38</v>
      </c>
      <c r="E273" s="100">
        <v>1</v>
      </c>
      <c r="F273" s="91">
        <v>292</v>
      </c>
      <c r="G273" s="87" t="s">
        <v>8</v>
      </c>
    </row>
    <row r="274" s="84" customFormat="1" ht="15" customHeight="1" spans="1:7">
      <c r="A274" s="88">
        <v>161</v>
      </c>
      <c r="B274" s="87" t="s">
        <v>335</v>
      </c>
      <c r="C274" s="89" t="s">
        <v>336</v>
      </c>
      <c r="D274" s="89" t="s">
        <v>38</v>
      </c>
      <c r="E274" s="87">
        <v>1</v>
      </c>
      <c r="F274" s="91">
        <v>293</v>
      </c>
      <c r="G274" s="87" t="s">
        <v>8</v>
      </c>
    </row>
    <row r="275" s="84" customFormat="1" ht="15" customHeight="1" spans="1:7">
      <c r="A275" s="88">
        <v>162</v>
      </c>
      <c r="B275" s="87" t="s">
        <v>335</v>
      </c>
      <c r="C275" s="87" t="s">
        <v>337</v>
      </c>
      <c r="D275" s="87" t="s">
        <v>38</v>
      </c>
      <c r="E275" s="100">
        <v>2</v>
      </c>
      <c r="F275" s="91">
        <v>518</v>
      </c>
      <c r="G275" s="87" t="s">
        <v>8</v>
      </c>
    </row>
    <row r="276" s="84" customFormat="1" ht="15" customHeight="1" spans="1:7">
      <c r="A276" s="87"/>
      <c r="B276" s="87"/>
      <c r="C276" s="89" t="s">
        <v>338</v>
      </c>
      <c r="D276" s="89" t="s">
        <v>95</v>
      </c>
      <c r="E276" s="100"/>
      <c r="F276" s="91"/>
      <c r="G276" s="87" t="s">
        <v>8</v>
      </c>
    </row>
    <row r="277" s="84" customFormat="1" ht="15" customHeight="1" spans="1:7">
      <c r="A277" s="87">
        <v>163</v>
      </c>
      <c r="B277" s="87" t="s">
        <v>335</v>
      </c>
      <c r="C277" s="87" t="s">
        <v>339</v>
      </c>
      <c r="D277" s="87" t="s">
        <v>38</v>
      </c>
      <c r="E277" s="100">
        <v>1</v>
      </c>
      <c r="F277" s="91">
        <v>301</v>
      </c>
      <c r="G277" s="87" t="s">
        <v>8</v>
      </c>
    </row>
    <row r="278" s="84" customFormat="1" ht="15" customHeight="1" spans="1:7">
      <c r="A278" s="87">
        <v>164</v>
      </c>
      <c r="B278" s="87" t="s">
        <v>335</v>
      </c>
      <c r="C278" s="87" t="s">
        <v>340</v>
      </c>
      <c r="D278" s="87" t="s">
        <v>38</v>
      </c>
      <c r="E278" s="100">
        <v>1</v>
      </c>
      <c r="F278" s="91">
        <v>301</v>
      </c>
      <c r="G278" s="87" t="s">
        <v>8</v>
      </c>
    </row>
    <row r="279" s="84" customFormat="1" ht="15" customHeight="1" spans="1:7">
      <c r="A279" s="87">
        <v>165</v>
      </c>
      <c r="B279" s="87" t="s">
        <v>335</v>
      </c>
      <c r="C279" s="87" t="s">
        <v>341</v>
      </c>
      <c r="D279" s="87" t="s">
        <v>38</v>
      </c>
      <c r="E279" s="100">
        <v>3</v>
      </c>
      <c r="F279" s="91">
        <v>726</v>
      </c>
      <c r="G279" s="87" t="s">
        <v>8</v>
      </c>
    </row>
    <row r="280" s="84" customFormat="1" ht="15" customHeight="1" spans="1:7">
      <c r="A280" s="87"/>
      <c r="B280" s="87"/>
      <c r="C280" s="89" t="s">
        <v>342</v>
      </c>
      <c r="D280" s="89" t="s">
        <v>95</v>
      </c>
      <c r="E280" s="100"/>
      <c r="F280" s="91"/>
      <c r="G280" s="87" t="s">
        <v>8</v>
      </c>
    </row>
    <row r="281" s="84" customFormat="1" ht="15" customHeight="1" spans="1:7">
      <c r="A281" s="87"/>
      <c r="B281" s="87"/>
      <c r="C281" s="89" t="s">
        <v>343</v>
      </c>
      <c r="D281" s="89" t="s">
        <v>45</v>
      </c>
      <c r="E281" s="100"/>
      <c r="F281" s="91"/>
      <c r="G281" s="87" t="s">
        <v>8</v>
      </c>
    </row>
    <row r="282" s="84" customFormat="1" ht="15" customHeight="1" spans="1:7">
      <c r="A282" s="87">
        <v>166</v>
      </c>
      <c r="B282" s="87" t="s">
        <v>335</v>
      </c>
      <c r="C282" s="87" t="s">
        <v>344</v>
      </c>
      <c r="D282" s="87" t="s">
        <v>38</v>
      </c>
      <c r="E282" s="100">
        <v>1</v>
      </c>
      <c r="F282" s="91">
        <v>265</v>
      </c>
      <c r="G282" s="87" t="s">
        <v>8</v>
      </c>
    </row>
    <row r="283" s="84" customFormat="1" ht="15" customHeight="1" spans="1:7">
      <c r="A283" s="87">
        <v>167</v>
      </c>
      <c r="B283" s="87" t="s">
        <v>335</v>
      </c>
      <c r="C283" s="87" t="s">
        <v>345</v>
      </c>
      <c r="D283" s="87" t="s">
        <v>38</v>
      </c>
      <c r="E283" s="87">
        <v>3</v>
      </c>
      <c r="F283" s="91">
        <v>1299</v>
      </c>
      <c r="G283" s="87" t="s">
        <v>8</v>
      </c>
    </row>
    <row r="284" s="84" customFormat="1" ht="15" customHeight="1" spans="1:7">
      <c r="A284" s="87"/>
      <c r="B284" s="87"/>
      <c r="C284" s="89" t="s">
        <v>346</v>
      </c>
      <c r="D284" s="89" t="s">
        <v>95</v>
      </c>
      <c r="E284" s="87"/>
      <c r="F284" s="91"/>
      <c r="G284" s="87" t="s">
        <v>8</v>
      </c>
    </row>
    <row r="285" s="84" customFormat="1" ht="15" customHeight="1" spans="1:7">
      <c r="A285" s="87"/>
      <c r="B285" s="87"/>
      <c r="C285" s="89" t="s">
        <v>347</v>
      </c>
      <c r="D285" s="89" t="s">
        <v>61</v>
      </c>
      <c r="E285" s="87"/>
      <c r="F285" s="91"/>
      <c r="G285" s="87" t="s">
        <v>8</v>
      </c>
    </row>
    <row r="286" s="84" customFormat="1" ht="15" customHeight="1" spans="1:7">
      <c r="A286" s="87">
        <v>168</v>
      </c>
      <c r="B286" s="87" t="s">
        <v>335</v>
      </c>
      <c r="C286" s="87" t="s">
        <v>348</v>
      </c>
      <c r="D286" s="87" t="s">
        <v>38</v>
      </c>
      <c r="E286" s="100">
        <v>1</v>
      </c>
      <c r="F286" s="91">
        <v>302</v>
      </c>
      <c r="G286" s="87" t="s">
        <v>8</v>
      </c>
    </row>
    <row r="287" s="84" customFormat="1" ht="15" customHeight="1" spans="1:7">
      <c r="A287" s="87">
        <v>169</v>
      </c>
      <c r="B287" s="87" t="s">
        <v>335</v>
      </c>
      <c r="C287" s="87" t="s">
        <v>349</v>
      </c>
      <c r="D287" s="87" t="s">
        <v>38</v>
      </c>
      <c r="E287" s="87">
        <v>1</v>
      </c>
      <c r="F287" s="91">
        <v>265</v>
      </c>
      <c r="G287" s="87" t="s">
        <v>8</v>
      </c>
    </row>
    <row r="288" s="84" customFormat="1" ht="15" customHeight="1" spans="1:7">
      <c r="A288" s="87">
        <v>170</v>
      </c>
      <c r="B288" s="87" t="s">
        <v>335</v>
      </c>
      <c r="C288" s="89" t="s">
        <v>350</v>
      </c>
      <c r="D288" s="87" t="s">
        <v>38</v>
      </c>
      <c r="E288" s="100">
        <v>2</v>
      </c>
      <c r="F288" s="91">
        <v>474</v>
      </c>
      <c r="G288" s="87" t="s">
        <v>8</v>
      </c>
    </row>
    <row r="289" s="84" customFormat="1" ht="15" customHeight="1" spans="1:7">
      <c r="A289" s="87"/>
      <c r="B289" s="87"/>
      <c r="C289" s="89" t="s">
        <v>351</v>
      </c>
      <c r="D289" s="89" t="s">
        <v>95</v>
      </c>
      <c r="E289" s="100"/>
      <c r="F289" s="91"/>
      <c r="G289" s="87" t="s">
        <v>8</v>
      </c>
    </row>
    <row r="290" s="84" customFormat="1" ht="15" customHeight="1" spans="1:7">
      <c r="A290" s="87">
        <v>171</v>
      </c>
      <c r="B290" s="87" t="s">
        <v>335</v>
      </c>
      <c r="C290" s="87" t="s">
        <v>352</v>
      </c>
      <c r="D290" s="87" t="s">
        <v>38</v>
      </c>
      <c r="E290" s="88">
        <v>1</v>
      </c>
      <c r="F290" s="91">
        <v>428</v>
      </c>
      <c r="G290" s="87" t="s">
        <v>8</v>
      </c>
    </row>
    <row r="291" s="84" customFormat="1" ht="15" customHeight="1" spans="1:7">
      <c r="A291" s="87">
        <v>172</v>
      </c>
      <c r="B291" s="87" t="s">
        <v>335</v>
      </c>
      <c r="C291" s="87" t="s">
        <v>353</v>
      </c>
      <c r="D291" s="87" t="s">
        <v>38</v>
      </c>
      <c r="E291" s="100">
        <v>1</v>
      </c>
      <c r="F291" s="91">
        <v>303</v>
      </c>
      <c r="G291" s="87" t="s">
        <v>8</v>
      </c>
    </row>
    <row r="292" s="84" customFormat="1" ht="15" customHeight="1" spans="1:7">
      <c r="A292" s="87">
        <v>173</v>
      </c>
      <c r="B292" s="87" t="s">
        <v>335</v>
      </c>
      <c r="C292" s="89" t="s">
        <v>354</v>
      </c>
      <c r="D292" s="89" t="s">
        <v>38</v>
      </c>
      <c r="E292" s="100">
        <v>1</v>
      </c>
      <c r="F292" s="91">
        <v>239</v>
      </c>
      <c r="G292" s="87" t="s">
        <v>8</v>
      </c>
    </row>
    <row r="293" s="84" customFormat="1" ht="15" customHeight="1" spans="1:7">
      <c r="A293" s="87">
        <v>174</v>
      </c>
      <c r="B293" s="87" t="s">
        <v>335</v>
      </c>
      <c r="C293" s="89" t="s">
        <v>355</v>
      </c>
      <c r="D293" s="89" t="s">
        <v>38</v>
      </c>
      <c r="E293" s="100">
        <v>2</v>
      </c>
      <c r="F293" s="91">
        <v>478</v>
      </c>
      <c r="G293" s="87" t="s">
        <v>8</v>
      </c>
    </row>
    <row r="294" s="84" customFormat="1" ht="15" customHeight="1" spans="1:7">
      <c r="A294" s="87"/>
      <c r="B294" s="87"/>
      <c r="C294" s="89" t="s">
        <v>356</v>
      </c>
      <c r="D294" s="89" t="s">
        <v>95</v>
      </c>
      <c r="E294" s="100"/>
      <c r="F294" s="91"/>
      <c r="G294" s="87" t="s">
        <v>8</v>
      </c>
    </row>
    <row r="295" s="84" customFormat="1" ht="15" customHeight="1" spans="1:7">
      <c r="A295" s="87">
        <v>175</v>
      </c>
      <c r="B295" s="87" t="s">
        <v>335</v>
      </c>
      <c r="C295" s="89" t="s">
        <v>357</v>
      </c>
      <c r="D295" s="89" t="s">
        <v>38</v>
      </c>
      <c r="E295" s="88">
        <v>1</v>
      </c>
      <c r="F295" s="91">
        <v>298</v>
      </c>
      <c r="G295" s="87" t="s">
        <v>8</v>
      </c>
    </row>
    <row r="296" s="84" customFormat="1" ht="15" customHeight="1" spans="1:7">
      <c r="A296" s="87">
        <v>176</v>
      </c>
      <c r="B296" s="87" t="s">
        <v>335</v>
      </c>
      <c r="C296" s="89" t="s">
        <v>358</v>
      </c>
      <c r="D296" s="89" t="s">
        <v>38</v>
      </c>
      <c r="E296" s="100">
        <v>1</v>
      </c>
      <c r="F296" s="91">
        <v>450</v>
      </c>
      <c r="G296" s="87" t="s">
        <v>7</v>
      </c>
    </row>
    <row r="297" s="84" customFormat="1" ht="15" customHeight="1" spans="1:7">
      <c r="A297" s="87">
        <v>177</v>
      </c>
      <c r="B297" s="87" t="s">
        <v>335</v>
      </c>
      <c r="C297" s="89" t="s">
        <v>359</v>
      </c>
      <c r="D297" s="89" t="s">
        <v>38</v>
      </c>
      <c r="E297" s="100">
        <v>2</v>
      </c>
      <c r="F297" s="91">
        <v>596</v>
      </c>
      <c r="G297" s="87" t="s">
        <v>8</v>
      </c>
    </row>
    <row r="298" s="84" customFormat="1" ht="15" customHeight="1" spans="1:7">
      <c r="A298" s="87"/>
      <c r="B298" s="87"/>
      <c r="C298" s="89" t="s">
        <v>360</v>
      </c>
      <c r="D298" s="89" t="s">
        <v>95</v>
      </c>
      <c r="E298" s="100"/>
      <c r="F298" s="91"/>
      <c r="G298" s="87" t="s">
        <v>8</v>
      </c>
    </row>
    <row r="299" s="84" customFormat="1" ht="15" customHeight="1" spans="1:7">
      <c r="A299" s="87">
        <v>178</v>
      </c>
      <c r="B299" s="87" t="s">
        <v>335</v>
      </c>
      <c r="C299" s="89" t="s">
        <v>361</v>
      </c>
      <c r="D299" s="89" t="s">
        <v>38</v>
      </c>
      <c r="E299" s="100">
        <v>2</v>
      </c>
      <c r="F299" s="91">
        <v>522</v>
      </c>
      <c r="G299" s="87" t="s">
        <v>8</v>
      </c>
    </row>
    <row r="300" s="84" customFormat="1" ht="15" customHeight="1" spans="1:7">
      <c r="A300" s="87"/>
      <c r="B300" s="87"/>
      <c r="C300" s="89" t="s">
        <v>362</v>
      </c>
      <c r="D300" s="89" t="s">
        <v>95</v>
      </c>
      <c r="E300" s="100"/>
      <c r="F300" s="91"/>
      <c r="G300" s="87" t="s">
        <v>8</v>
      </c>
    </row>
    <row r="301" s="84" customFormat="1" ht="15" customHeight="1" spans="1:7">
      <c r="A301" s="87">
        <v>179</v>
      </c>
      <c r="B301" s="87" t="s">
        <v>335</v>
      </c>
      <c r="C301" s="89" t="s">
        <v>363</v>
      </c>
      <c r="D301" s="89" t="s">
        <v>38</v>
      </c>
      <c r="E301" s="88">
        <v>1</v>
      </c>
      <c r="F301" s="91">
        <v>246</v>
      </c>
      <c r="G301" s="87" t="s">
        <v>8</v>
      </c>
    </row>
    <row r="302" s="84" customFormat="1" ht="15" customHeight="1" spans="1:7">
      <c r="A302" s="87">
        <v>180</v>
      </c>
      <c r="B302" s="87" t="s">
        <v>335</v>
      </c>
      <c r="C302" s="89" t="s">
        <v>364</v>
      </c>
      <c r="D302" s="87" t="s">
        <v>38</v>
      </c>
      <c r="E302" s="100">
        <v>1</v>
      </c>
      <c r="F302" s="91">
        <v>305</v>
      </c>
      <c r="G302" s="87" t="s">
        <v>8</v>
      </c>
    </row>
    <row r="303" s="84" customFormat="1" ht="15" customHeight="1" spans="1:7">
      <c r="A303" s="87">
        <v>181</v>
      </c>
      <c r="B303" s="87" t="s">
        <v>335</v>
      </c>
      <c r="C303" s="89" t="s">
        <v>365</v>
      </c>
      <c r="D303" s="89" t="s">
        <v>38</v>
      </c>
      <c r="E303" s="88">
        <v>4</v>
      </c>
      <c r="F303" s="91">
        <v>1204</v>
      </c>
      <c r="G303" s="87" t="s">
        <v>8</v>
      </c>
    </row>
    <row r="304" s="84" customFormat="1" ht="15" customHeight="1" spans="1:7">
      <c r="A304" s="87"/>
      <c r="B304" s="87"/>
      <c r="C304" s="89" t="s">
        <v>366</v>
      </c>
      <c r="D304" s="89" t="s">
        <v>95</v>
      </c>
      <c r="E304" s="88"/>
      <c r="F304" s="91"/>
      <c r="G304" s="87" t="s">
        <v>8</v>
      </c>
    </row>
    <row r="305" s="84" customFormat="1" ht="15" customHeight="1" spans="1:7">
      <c r="A305" s="87"/>
      <c r="B305" s="87"/>
      <c r="C305" s="89" t="s">
        <v>367</v>
      </c>
      <c r="D305" s="89" t="s">
        <v>45</v>
      </c>
      <c r="E305" s="88"/>
      <c r="F305" s="91"/>
      <c r="G305" s="87" t="s">
        <v>8</v>
      </c>
    </row>
    <row r="306" s="84" customFormat="1" ht="15" customHeight="1" spans="1:7">
      <c r="A306" s="87"/>
      <c r="B306" s="87"/>
      <c r="C306" s="89" t="s">
        <v>368</v>
      </c>
      <c r="D306" s="89" t="s">
        <v>298</v>
      </c>
      <c r="E306" s="88"/>
      <c r="F306" s="91"/>
      <c r="G306" s="87" t="s">
        <v>8</v>
      </c>
    </row>
    <row r="307" s="84" customFormat="1" ht="15" customHeight="1" spans="1:7">
      <c r="A307" s="87">
        <v>182</v>
      </c>
      <c r="B307" s="87" t="s">
        <v>335</v>
      </c>
      <c r="C307" s="89" t="s">
        <v>369</v>
      </c>
      <c r="D307" s="89" t="s">
        <v>38</v>
      </c>
      <c r="E307" s="100">
        <v>2</v>
      </c>
      <c r="F307" s="91">
        <v>616</v>
      </c>
      <c r="G307" s="87" t="s">
        <v>8</v>
      </c>
    </row>
    <row r="308" s="84" customFormat="1" ht="15" customHeight="1" spans="1:7">
      <c r="A308" s="87"/>
      <c r="B308" s="87"/>
      <c r="C308" s="89" t="s">
        <v>370</v>
      </c>
      <c r="D308" s="89" t="s">
        <v>45</v>
      </c>
      <c r="E308" s="100"/>
      <c r="F308" s="91"/>
      <c r="G308" s="87" t="s">
        <v>8</v>
      </c>
    </row>
    <row r="309" s="84" customFormat="1" ht="15" customHeight="1" spans="1:7">
      <c r="A309" s="87">
        <v>183</v>
      </c>
      <c r="B309" s="87" t="s">
        <v>335</v>
      </c>
      <c r="C309" s="89" t="s">
        <v>371</v>
      </c>
      <c r="D309" s="89" t="s">
        <v>38</v>
      </c>
      <c r="E309" s="100">
        <v>1</v>
      </c>
      <c r="F309" s="91">
        <v>264</v>
      </c>
      <c r="G309" s="87" t="s">
        <v>8</v>
      </c>
    </row>
    <row r="310" s="84" customFormat="1" ht="15" customHeight="1" spans="1:7">
      <c r="A310" s="87">
        <v>184</v>
      </c>
      <c r="B310" s="87" t="s">
        <v>335</v>
      </c>
      <c r="C310" s="89" t="s">
        <v>372</v>
      </c>
      <c r="D310" s="87" t="s">
        <v>38</v>
      </c>
      <c r="E310" s="88">
        <v>1</v>
      </c>
      <c r="F310" s="91">
        <v>309</v>
      </c>
      <c r="G310" s="87" t="s">
        <v>8</v>
      </c>
    </row>
    <row r="311" s="84" customFormat="1" ht="15" customHeight="1" spans="1:7">
      <c r="A311" s="87">
        <v>185</v>
      </c>
      <c r="B311" s="87" t="s">
        <v>335</v>
      </c>
      <c r="C311" s="89" t="s">
        <v>373</v>
      </c>
      <c r="D311" s="89" t="s">
        <v>38</v>
      </c>
      <c r="E311" s="88">
        <v>2</v>
      </c>
      <c r="F311" s="91">
        <v>598</v>
      </c>
      <c r="G311" s="87" t="s">
        <v>8</v>
      </c>
    </row>
    <row r="312" s="84" customFormat="1" ht="15" customHeight="1" spans="1:7">
      <c r="A312" s="87"/>
      <c r="B312" s="87"/>
      <c r="C312" s="89" t="s">
        <v>374</v>
      </c>
      <c r="D312" s="89" t="s">
        <v>95</v>
      </c>
      <c r="E312" s="88"/>
      <c r="F312" s="91"/>
      <c r="G312" s="87" t="s">
        <v>8</v>
      </c>
    </row>
    <row r="313" s="84" customFormat="1" ht="15" customHeight="1" spans="1:7">
      <c r="A313" s="87">
        <v>186</v>
      </c>
      <c r="B313" s="87" t="s">
        <v>335</v>
      </c>
      <c r="C313" s="89" t="s">
        <v>375</v>
      </c>
      <c r="D313" s="87" t="s">
        <v>38</v>
      </c>
      <c r="E313" s="87">
        <v>1</v>
      </c>
      <c r="F313" s="91">
        <v>450</v>
      </c>
      <c r="G313" s="87" t="s">
        <v>8</v>
      </c>
    </row>
    <row r="314" s="84" customFormat="1" ht="15" customHeight="1" spans="1:7">
      <c r="A314" s="87">
        <v>187</v>
      </c>
      <c r="B314" s="87" t="s">
        <v>335</v>
      </c>
      <c r="C314" s="89" t="s">
        <v>376</v>
      </c>
      <c r="D314" s="89" t="s">
        <v>38</v>
      </c>
      <c r="E314" s="87">
        <v>3</v>
      </c>
      <c r="F314" s="91">
        <v>1299</v>
      </c>
      <c r="G314" s="87" t="s">
        <v>7</v>
      </c>
    </row>
    <row r="315" s="84" customFormat="1" ht="15" customHeight="1" spans="1:7">
      <c r="A315" s="87"/>
      <c r="B315" s="87"/>
      <c r="C315" s="89" t="s">
        <v>377</v>
      </c>
      <c r="D315" s="89" t="s">
        <v>95</v>
      </c>
      <c r="E315" s="87"/>
      <c r="F315" s="91"/>
      <c r="G315" s="87" t="s">
        <v>7</v>
      </c>
    </row>
    <row r="316" s="84" customFormat="1" ht="15" customHeight="1" spans="1:7">
      <c r="A316" s="87"/>
      <c r="B316" s="87"/>
      <c r="C316" s="89" t="s">
        <v>378</v>
      </c>
      <c r="D316" s="89" t="s">
        <v>45</v>
      </c>
      <c r="E316" s="87"/>
      <c r="F316" s="91"/>
      <c r="G316" s="87" t="s">
        <v>7</v>
      </c>
    </row>
    <row r="317" s="84" customFormat="1" ht="15" customHeight="1" spans="1:7">
      <c r="A317" s="87">
        <v>188</v>
      </c>
      <c r="B317" s="87" t="s">
        <v>335</v>
      </c>
      <c r="C317" s="89" t="s">
        <v>379</v>
      </c>
      <c r="D317" s="89" t="s">
        <v>38</v>
      </c>
      <c r="E317" s="87">
        <v>1</v>
      </c>
      <c r="F317" s="91">
        <v>303</v>
      </c>
      <c r="G317" s="87" t="s">
        <v>8</v>
      </c>
    </row>
    <row r="318" s="84" customFormat="1" ht="15" customHeight="1" spans="1:7">
      <c r="A318" s="87">
        <v>189</v>
      </c>
      <c r="B318" s="87" t="s">
        <v>335</v>
      </c>
      <c r="C318" s="87" t="s">
        <v>380</v>
      </c>
      <c r="D318" s="87" t="s">
        <v>38</v>
      </c>
      <c r="E318" s="100">
        <v>3</v>
      </c>
      <c r="F318" s="91">
        <v>888</v>
      </c>
      <c r="G318" s="87" t="s">
        <v>8</v>
      </c>
    </row>
    <row r="319" s="84" customFormat="1" ht="15" customHeight="1" spans="1:7">
      <c r="A319" s="87"/>
      <c r="B319" s="87"/>
      <c r="C319" s="89" t="s">
        <v>381</v>
      </c>
      <c r="D319" s="89" t="s">
        <v>95</v>
      </c>
      <c r="E319" s="100"/>
      <c r="F319" s="91"/>
      <c r="G319" s="87" t="s">
        <v>8</v>
      </c>
    </row>
    <row r="320" s="84" customFormat="1" ht="15" customHeight="1" spans="1:7">
      <c r="A320" s="87"/>
      <c r="B320" s="87"/>
      <c r="C320" s="89" t="s">
        <v>382</v>
      </c>
      <c r="D320" s="89" t="s">
        <v>45</v>
      </c>
      <c r="E320" s="100"/>
      <c r="F320" s="91"/>
      <c r="G320" s="87" t="s">
        <v>8</v>
      </c>
    </row>
    <row r="321" s="84" customFormat="1" ht="15" customHeight="1" spans="1:7">
      <c r="A321" s="87">
        <v>190</v>
      </c>
      <c r="B321" s="87" t="s">
        <v>335</v>
      </c>
      <c r="C321" s="87" t="s">
        <v>383</v>
      </c>
      <c r="D321" s="87" t="s">
        <v>38</v>
      </c>
      <c r="E321" s="100">
        <v>1</v>
      </c>
      <c r="F321" s="91">
        <v>298</v>
      </c>
      <c r="G321" s="87" t="s">
        <v>8</v>
      </c>
    </row>
    <row r="322" s="84" customFormat="1" ht="15" customHeight="1" spans="1:7">
      <c r="A322" s="87">
        <v>191</v>
      </c>
      <c r="B322" s="87" t="s">
        <v>335</v>
      </c>
      <c r="C322" s="87" t="s">
        <v>384</v>
      </c>
      <c r="D322" s="87" t="s">
        <v>38</v>
      </c>
      <c r="E322" s="100">
        <v>1</v>
      </c>
      <c r="F322" s="91">
        <v>268</v>
      </c>
      <c r="G322" s="87" t="s">
        <v>8</v>
      </c>
    </row>
    <row r="323" s="84" customFormat="1" ht="15" customHeight="1" spans="1:7">
      <c r="A323" s="87">
        <v>192</v>
      </c>
      <c r="B323" s="87" t="s">
        <v>335</v>
      </c>
      <c r="C323" s="87" t="s">
        <v>385</v>
      </c>
      <c r="D323" s="87" t="s">
        <v>38</v>
      </c>
      <c r="E323" s="100">
        <v>3</v>
      </c>
      <c r="F323" s="91">
        <v>792</v>
      </c>
      <c r="G323" s="87" t="s">
        <v>8</v>
      </c>
    </row>
    <row r="324" s="84" customFormat="1" ht="15" customHeight="1" spans="1:7">
      <c r="A324" s="87"/>
      <c r="B324" s="87"/>
      <c r="C324" s="87" t="s">
        <v>386</v>
      </c>
      <c r="D324" s="89" t="s">
        <v>95</v>
      </c>
      <c r="E324" s="100"/>
      <c r="F324" s="91"/>
      <c r="G324" s="87" t="s">
        <v>8</v>
      </c>
    </row>
    <row r="325" s="84" customFormat="1" ht="15" customHeight="1" spans="1:7">
      <c r="A325" s="87"/>
      <c r="B325" s="87"/>
      <c r="C325" s="87" t="s">
        <v>387</v>
      </c>
      <c r="D325" s="87" t="s">
        <v>45</v>
      </c>
      <c r="E325" s="100"/>
      <c r="F325" s="91"/>
      <c r="G325" s="87" t="s">
        <v>8</v>
      </c>
    </row>
    <row r="326" s="84" customFormat="1" ht="15" customHeight="1" spans="1:7">
      <c r="A326" s="87">
        <v>193</v>
      </c>
      <c r="B326" s="87" t="s">
        <v>335</v>
      </c>
      <c r="C326" s="87" t="s">
        <v>388</v>
      </c>
      <c r="D326" s="87" t="s">
        <v>38</v>
      </c>
      <c r="E326" s="100">
        <v>1</v>
      </c>
      <c r="F326" s="91">
        <v>301</v>
      </c>
      <c r="G326" s="87" t="s">
        <v>8</v>
      </c>
    </row>
    <row r="327" s="84" customFormat="1" ht="15" customHeight="1" spans="1:7">
      <c r="A327" s="87">
        <v>194</v>
      </c>
      <c r="B327" s="87" t="s">
        <v>335</v>
      </c>
      <c r="C327" s="87" t="s">
        <v>389</v>
      </c>
      <c r="D327" s="89" t="s">
        <v>38</v>
      </c>
      <c r="E327" s="100">
        <v>1</v>
      </c>
      <c r="F327" s="91">
        <v>301</v>
      </c>
      <c r="G327" s="87" t="s">
        <v>10</v>
      </c>
    </row>
    <row r="328" s="84" customFormat="1" ht="15" customHeight="1" spans="1:7">
      <c r="A328" s="87">
        <v>195</v>
      </c>
      <c r="B328" s="87" t="s">
        <v>335</v>
      </c>
      <c r="C328" s="87" t="s">
        <v>390</v>
      </c>
      <c r="D328" s="87" t="s">
        <v>38</v>
      </c>
      <c r="E328" s="100">
        <v>1</v>
      </c>
      <c r="F328" s="91">
        <v>301</v>
      </c>
      <c r="G328" s="87" t="s">
        <v>10</v>
      </c>
    </row>
    <row r="329" s="84" customFormat="1" ht="15" customHeight="1" spans="1:7">
      <c r="A329" s="87">
        <v>196</v>
      </c>
      <c r="B329" s="87" t="s">
        <v>335</v>
      </c>
      <c r="C329" s="87" t="s">
        <v>391</v>
      </c>
      <c r="D329" s="87" t="s">
        <v>38</v>
      </c>
      <c r="E329" s="100">
        <v>2</v>
      </c>
      <c r="F329" s="91">
        <v>602</v>
      </c>
      <c r="G329" s="87" t="s">
        <v>8</v>
      </c>
    </row>
    <row r="330" s="84" customFormat="1" ht="15" customHeight="1" spans="1:7">
      <c r="A330" s="87"/>
      <c r="B330" s="87"/>
      <c r="C330" s="87" t="s">
        <v>392</v>
      </c>
      <c r="D330" s="89" t="s">
        <v>95</v>
      </c>
      <c r="E330" s="100"/>
      <c r="F330" s="91"/>
      <c r="G330" s="87" t="s">
        <v>8</v>
      </c>
    </row>
    <row r="331" s="84" customFormat="1" ht="15" customHeight="1" spans="1:7">
      <c r="A331" s="87">
        <v>197</v>
      </c>
      <c r="B331" s="87" t="s">
        <v>335</v>
      </c>
      <c r="C331" s="87" t="s">
        <v>393</v>
      </c>
      <c r="D331" s="87" t="s">
        <v>38</v>
      </c>
      <c r="E331" s="100">
        <v>2</v>
      </c>
      <c r="F331" s="91">
        <v>512</v>
      </c>
      <c r="G331" s="87" t="s">
        <v>8</v>
      </c>
    </row>
    <row r="332" s="84" customFormat="1" ht="15" customHeight="1" spans="1:7">
      <c r="A332" s="87"/>
      <c r="B332" s="87"/>
      <c r="C332" s="87" t="s">
        <v>394</v>
      </c>
      <c r="D332" s="89" t="s">
        <v>95</v>
      </c>
      <c r="E332" s="100"/>
      <c r="F332" s="91"/>
      <c r="G332" s="87" t="s">
        <v>8</v>
      </c>
    </row>
    <row r="333" s="84" customFormat="1" ht="15" customHeight="1" spans="1:7">
      <c r="A333" s="87">
        <v>198</v>
      </c>
      <c r="B333" s="87" t="s">
        <v>335</v>
      </c>
      <c r="C333" s="87" t="s">
        <v>395</v>
      </c>
      <c r="D333" s="87" t="s">
        <v>38</v>
      </c>
      <c r="E333" s="87">
        <v>1</v>
      </c>
      <c r="F333" s="91">
        <v>263</v>
      </c>
      <c r="G333" s="87" t="s">
        <v>8</v>
      </c>
    </row>
    <row r="334" s="84" customFormat="1" ht="15" customHeight="1" spans="1:7">
      <c r="A334" s="87">
        <v>199</v>
      </c>
      <c r="B334" s="87" t="s">
        <v>335</v>
      </c>
      <c r="C334" s="87" t="s">
        <v>396</v>
      </c>
      <c r="D334" s="87" t="s">
        <v>38</v>
      </c>
      <c r="E334" s="100">
        <v>1</v>
      </c>
      <c r="F334" s="91">
        <v>298</v>
      </c>
      <c r="G334" s="87" t="s">
        <v>8</v>
      </c>
    </row>
    <row r="335" s="84" customFormat="1" ht="15" customHeight="1" spans="1:7">
      <c r="A335" s="87">
        <v>200</v>
      </c>
      <c r="B335" s="87" t="s">
        <v>335</v>
      </c>
      <c r="C335" s="87" t="s">
        <v>397</v>
      </c>
      <c r="D335" s="87" t="s">
        <v>38</v>
      </c>
      <c r="E335" s="100">
        <v>1</v>
      </c>
      <c r="F335" s="91">
        <v>305</v>
      </c>
      <c r="G335" s="87" t="s">
        <v>8</v>
      </c>
    </row>
    <row r="336" s="84" customFormat="1" ht="15" customHeight="1" spans="1:7">
      <c r="A336" s="87">
        <v>201</v>
      </c>
      <c r="B336" s="87" t="s">
        <v>335</v>
      </c>
      <c r="C336" s="87" t="s">
        <v>398</v>
      </c>
      <c r="D336" s="87" t="s">
        <v>38</v>
      </c>
      <c r="E336" s="100">
        <v>1</v>
      </c>
      <c r="F336" s="91">
        <v>305</v>
      </c>
      <c r="G336" s="87" t="s">
        <v>8</v>
      </c>
    </row>
    <row r="337" s="84" customFormat="1" ht="15" customHeight="1" spans="1:7">
      <c r="A337" s="87">
        <v>202</v>
      </c>
      <c r="B337" s="87" t="s">
        <v>335</v>
      </c>
      <c r="C337" s="87" t="s">
        <v>399</v>
      </c>
      <c r="D337" s="87" t="s">
        <v>38</v>
      </c>
      <c r="E337" s="100">
        <v>1</v>
      </c>
      <c r="F337" s="91">
        <v>302</v>
      </c>
      <c r="G337" s="87" t="s">
        <v>8</v>
      </c>
    </row>
    <row r="338" s="84" customFormat="1" ht="15" customHeight="1" spans="1:7">
      <c r="A338" s="87">
        <v>203</v>
      </c>
      <c r="B338" s="89" t="s">
        <v>400</v>
      </c>
      <c r="C338" s="109" t="s">
        <v>401</v>
      </c>
      <c r="D338" s="87" t="s">
        <v>38</v>
      </c>
      <c r="E338" s="100">
        <v>2</v>
      </c>
      <c r="F338" s="91">
        <v>600</v>
      </c>
      <c r="G338" s="87" t="s">
        <v>8</v>
      </c>
    </row>
    <row r="339" s="84" customFormat="1" ht="15" customHeight="1" spans="1:7">
      <c r="A339" s="88"/>
      <c r="B339" s="89"/>
      <c r="C339" s="109" t="s">
        <v>402</v>
      </c>
      <c r="D339" s="109" t="s">
        <v>40</v>
      </c>
      <c r="E339" s="100"/>
      <c r="F339" s="91"/>
      <c r="G339" s="87" t="s">
        <v>8</v>
      </c>
    </row>
    <row r="340" s="84" customFormat="1" ht="15" customHeight="1" spans="1:7">
      <c r="A340" s="88">
        <v>204</v>
      </c>
      <c r="B340" s="89" t="s">
        <v>400</v>
      </c>
      <c r="C340" s="109" t="s">
        <v>403</v>
      </c>
      <c r="D340" s="87" t="s">
        <v>38</v>
      </c>
      <c r="E340" s="100">
        <v>1</v>
      </c>
      <c r="F340" s="91">
        <v>302</v>
      </c>
      <c r="G340" s="87" t="s">
        <v>8</v>
      </c>
    </row>
    <row r="341" s="84" customFormat="1" ht="15" customHeight="1" spans="1:7">
      <c r="A341" s="88">
        <v>205</v>
      </c>
      <c r="B341" s="89" t="s">
        <v>400</v>
      </c>
      <c r="C341" s="110" t="s">
        <v>404</v>
      </c>
      <c r="D341" s="87" t="s">
        <v>38</v>
      </c>
      <c r="E341" s="88">
        <v>1</v>
      </c>
      <c r="F341" s="91">
        <v>450</v>
      </c>
      <c r="G341" s="87" t="s">
        <v>7</v>
      </c>
    </row>
    <row r="342" s="84" customFormat="1" ht="15" customHeight="1" spans="1:7">
      <c r="A342" s="88">
        <v>206</v>
      </c>
      <c r="B342" s="89" t="s">
        <v>400</v>
      </c>
      <c r="C342" s="111" t="s">
        <v>405</v>
      </c>
      <c r="D342" s="87" t="s">
        <v>38</v>
      </c>
      <c r="E342" s="88">
        <v>1</v>
      </c>
      <c r="F342" s="91">
        <v>450</v>
      </c>
      <c r="G342" s="87" t="s">
        <v>7</v>
      </c>
    </row>
    <row r="343" s="84" customFormat="1" ht="15" customHeight="1" spans="1:7">
      <c r="A343" s="88">
        <v>207</v>
      </c>
      <c r="B343" s="89" t="s">
        <v>400</v>
      </c>
      <c r="C343" s="111" t="s">
        <v>406</v>
      </c>
      <c r="D343" s="87" t="s">
        <v>38</v>
      </c>
      <c r="E343" s="100">
        <v>3</v>
      </c>
      <c r="F343" s="91">
        <v>726</v>
      </c>
      <c r="G343" s="87" t="s">
        <v>8</v>
      </c>
    </row>
    <row r="344" s="84" customFormat="1" ht="15" customHeight="1" spans="1:7">
      <c r="A344" s="88"/>
      <c r="B344" s="89"/>
      <c r="C344" s="111" t="s">
        <v>407</v>
      </c>
      <c r="D344" s="111" t="s">
        <v>40</v>
      </c>
      <c r="E344" s="100"/>
      <c r="F344" s="91"/>
      <c r="G344" s="87" t="s">
        <v>8</v>
      </c>
    </row>
    <row r="345" s="84" customFormat="1" ht="15" customHeight="1" spans="1:7">
      <c r="A345" s="88"/>
      <c r="B345" s="89"/>
      <c r="C345" s="111" t="s">
        <v>408</v>
      </c>
      <c r="D345" s="111" t="s">
        <v>158</v>
      </c>
      <c r="E345" s="100"/>
      <c r="F345" s="91"/>
      <c r="G345" s="87" t="s">
        <v>8</v>
      </c>
    </row>
    <row r="346" s="84" customFormat="1" ht="15" customHeight="1" spans="1:7">
      <c r="A346" s="88">
        <v>208</v>
      </c>
      <c r="B346" s="89" t="s">
        <v>400</v>
      </c>
      <c r="C346" s="111" t="s">
        <v>409</v>
      </c>
      <c r="D346" s="87" t="s">
        <v>38</v>
      </c>
      <c r="E346" s="100">
        <v>2</v>
      </c>
      <c r="F346" s="91">
        <v>480</v>
      </c>
      <c r="G346" s="87" t="s">
        <v>8</v>
      </c>
    </row>
    <row r="347" s="84" customFormat="1" ht="15" customHeight="1" spans="1:7">
      <c r="A347" s="88"/>
      <c r="B347" s="89"/>
      <c r="C347" s="111" t="s">
        <v>410</v>
      </c>
      <c r="D347" s="111" t="s">
        <v>40</v>
      </c>
      <c r="E347" s="100"/>
      <c r="F347" s="91"/>
      <c r="G347" s="87" t="s">
        <v>8</v>
      </c>
    </row>
    <row r="348" s="84" customFormat="1" ht="15" customHeight="1" spans="1:7">
      <c r="A348" s="87">
        <v>209</v>
      </c>
      <c r="B348" s="89" t="s">
        <v>400</v>
      </c>
      <c r="C348" s="87" t="s">
        <v>411</v>
      </c>
      <c r="D348" s="87" t="s">
        <v>38</v>
      </c>
      <c r="E348" s="88">
        <v>1</v>
      </c>
      <c r="F348" s="91">
        <v>302</v>
      </c>
      <c r="G348" s="87" t="s">
        <v>8</v>
      </c>
    </row>
    <row r="349" s="84" customFormat="1" ht="15" customHeight="1" spans="1:7">
      <c r="A349" s="87">
        <v>210</v>
      </c>
      <c r="B349" s="89" t="s">
        <v>400</v>
      </c>
      <c r="C349" s="89" t="s">
        <v>412</v>
      </c>
      <c r="D349" s="87" t="s">
        <v>38</v>
      </c>
      <c r="E349" s="87">
        <v>1</v>
      </c>
      <c r="F349" s="91">
        <v>450</v>
      </c>
      <c r="G349" s="87" t="s">
        <v>7</v>
      </c>
    </row>
    <row r="350" s="84" customFormat="1" ht="15" customHeight="1" spans="1:7">
      <c r="A350" s="87">
        <v>211</v>
      </c>
      <c r="B350" s="89" t="s">
        <v>400</v>
      </c>
      <c r="C350" s="89" t="s">
        <v>413</v>
      </c>
      <c r="D350" s="87" t="s">
        <v>38</v>
      </c>
      <c r="E350" s="100">
        <v>2</v>
      </c>
      <c r="F350" s="91">
        <v>608</v>
      </c>
      <c r="G350" s="87" t="s">
        <v>8</v>
      </c>
    </row>
    <row r="351" s="84" customFormat="1" ht="15" customHeight="1" spans="1:7">
      <c r="A351" s="87"/>
      <c r="B351" s="89"/>
      <c r="C351" s="87" t="s">
        <v>414</v>
      </c>
      <c r="D351" s="87" t="s">
        <v>158</v>
      </c>
      <c r="E351" s="100"/>
      <c r="F351" s="91"/>
      <c r="G351" s="87" t="s">
        <v>8</v>
      </c>
    </row>
    <row r="352" s="84" customFormat="1" ht="15" customHeight="1" spans="1:7">
      <c r="A352" s="87">
        <v>212</v>
      </c>
      <c r="B352" s="89" t="s">
        <v>400</v>
      </c>
      <c r="C352" s="89" t="s">
        <v>415</v>
      </c>
      <c r="D352" s="87" t="s">
        <v>38</v>
      </c>
      <c r="E352" s="100">
        <v>1</v>
      </c>
      <c r="F352" s="91">
        <v>302</v>
      </c>
      <c r="G352" s="87" t="s">
        <v>8</v>
      </c>
    </row>
    <row r="353" s="84" customFormat="1" ht="15" customHeight="1" spans="1:7">
      <c r="A353" s="87">
        <v>213</v>
      </c>
      <c r="B353" s="89" t="s">
        <v>400</v>
      </c>
      <c r="C353" s="89" t="s">
        <v>416</v>
      </c>
      <c r="D353" s="87" t="s">
        <v>38</v>
      </c>
      <c r="E353" s="100">
        <v>1</v>
      </c>
      <c r="F353" s="91">
        <v>301</v>
      </c>
      <c r="G353" s="87" t="s">
        <v>10</v>
      </c>
    </row>
    <row r="354" s="84" customFormat="1" ht="15" customHeight="1" spans="1:7">
      <c r="A354" s="87">
        <v>214</v>
      </c>
      <c r="B354" s="89" t="s">
        <v>400</v>
      </c>
      <c r="C354" s="89" t="s">
        <v>417</v>
      </c>
      <c r="D354" s="87" t="s">
        <v>38</v>
      </c>
      <c r="E354" s="100">
        <v>3</v>
      </c>
      <c r="F354" s="91">
        <v>777</v>
      </c>
      <c r="G354" s="87" t="s">
        <v>8</v>
      </c>
    </row>
    <row r="355" s="84" customFormat="1" ht="15" customHeight="1" spans="1:7">
      <c r="A355" s="87"/>
      <c r="B355" s="89"/>
      <c r="C355" s="87" t="s">
        <v>418</v>
      </c>
      <c r="D355" s="87" t="s">
        <v>40</v>
      </c>
      <c r="E355" s="100"/>
      <c r="F355" s="91"/>
      <c r="G355" s="87" t="s">
        <v>8</v>
      </c>
    </row>
    <row r="356" s="84" customFormat="1" ht="15" customHeight="1" spans="1:7">
      <c r="A356" s="87"/>
      <c r="B356" s="89"/>
      <c r="C356" s="87" t="s">
        <v>419</v>
      </c>
      <c r="D356" s="87" t="s">
        <v>158</v>
      </c>
      <c r="E356" s="100"/>
      <c r="F356" s="91"/>
      <c r="G356" s="87" t="s">
        <v>8</v>
      </c>
    </row>
    <row r="357" s="84" customFormat="1" ht="15" customHeight="1" spans="1:7">
      <c r="A357" s="87">
        <v>215</v>
      </c>
      <c r="B357" s="112" t="s">
        <v>201</v>
      </c>
      <c r="C357" s="112" t="s">
        <v>420</v>
      </c>
      <c r="D357" s="112" t="s">
        <v>38</v>
      </c>
      <c r="E357" s="112">
        <v>1</v>
      </c>
      <c r="F357" s="91">
        <v>298</v>
      </c>
      <c r="G357" s="112" t="s">
        <v>10</v>
      </c>
    </row>
    <row r="358" s="84" customFormat="1" ht="15" customHeight="1" spans="1:7">
      <c r="A358" s="87">
        <v>216</v>
      </c>
      <c r="B358" s="112" t="s">
        <v>201</v>
      </c>
      <c r="C358" s="112" t="s">
        <v>421</v>
      </c>
      <c r="D358" s="112" t="s">
        <v>38</v>
      </c>
      <c r="E358" s="112">
        <v>1</v>
      </c>
      <c r="F358" s="91">
        <v>302</v>
      </c>
      <c r="G358" s="112" t="s">
        <v>8</v>
      </c>
    </row>
    <row r="359" s="84" customFormat="1" ht="15" customHeight="1" spans="1:7">
      <c r="A359" s="87">
        <v>217</v>
      </c>
      <c r="B359" s="112" t="s">
        <v>36</v>
      </c>
      <c r="C359" s="112" t="s">
        <v>422</v>
      </c>
      <c r="D359" s="112" t="s">
        <v>38</v>
      </c>
      <c r="E359" s="112">
        <v>1</v>
      </c>
      <c r="F359" s="91">
        <v>294</v>
      </c>
      <c r="G359" s="112" t="s">
        <v>10</v>
      </c>
    </row>
    <row r="360" s="84" customFormat="1" ht="15" customHeight="1" spans="1:7">
      <c r="A360" s="87">
        <v>218</v>
      </c>
      <c r="B360" s="112" t="s">
        <v>36</v>
      </c>
      <c r="C360" s="112" t="s">
        <v>423</v>
      </c>
      <c r="D360" s="112" t="s">
        <v>38</v>
      </c>
      <c r="E360" s="113">
        <v>1</v>
      </c>
      <c r="F360" s="91">
        <v>298</v>
      </c>
      <c r="G360" s="112" t="s">
        <v>10</v>
      </c>
    </row>
    <row r="361" s="84" customFormat="1" ht="15" customHeight="1" spans="1:7">
      <c r="A361" s="87">
        <v>219</v>
      </c>
      <c r="B361" s="89" t="s">
        <v>233</v>
      </c>
      <c r="C361" s="87" t="s">
        <v>424</v>
      </c>
      <c r="D361" s="87" t="s">
        <v>38</v>
      </c>
      <c r="E361" s="100">
        <v>3</v>
      </c>
      <c r="F361" s="91">
        <v>882</v>
      </c>
      <c r="G361" s="87" t="s">
        <v>8</v>
      </c>
    </row>
    <row r="362" s="84" customFormat="1" ht="15" customHeight="1" spans="1:7">
      <c r="A362" s="87"/>
      <c r="B362" s="89"/>
      <c r="C362" s="87" t="s">
        <v>425</v>
      </c>
      <c r="D362" s="87" t="s">
        <v>160</v>
      </c>
      <c r="E362" s="100"/>
      <c r="F362" s="91"/>
      <c r="G362" s="87" t="s">
        <v>8</v>
      </c>
    </row>
    <row r="363" s="84" customFormat="1" ht="15" customHeight="1" spans="1:7">
      <c r="A363" s="87"/>
      <c r="B363" s="89"/>
      <c r="C363" s="87" t="s">
        <v>426</v>
      </c>
      <c r="D363" s="87" t="s">
        <v>160</v>
      </c>
      <c r="E363" s="100"/>
      <c r="F363" s="91"/>
      <c r="G363" s="87" t="s">
        <v>8</v>
      </c>
    </row>
    <row r="364" s="84" customFormat="1" ht="15" customHeight="1" spans="1:7">
      <c r="A364" s="87">
        <v>220</v>
      </c>
      <c r="B364" s="89" t="s">
        <v>283</v>
      </c>
      <c r="C364" s="87" t="s">
        <v>427</v>
      </c>
      <c r="D364" s="87" t="s">
        <v>38</v>
      </c>
      <c r="E364" s="100">
        <v>2</v>
      </c>
      <c r="F364" s="91">
        <v>844</v>
      </c>
      <c r="G364" s="87" t="s">
        <v>8</v>
      </c>
    </row>
    <row r="365" s="84" customFormat="1" ht="15" customHeight="1" spans="1:7">
      <c r="A365" s="87"/>
      <c r="B365" s="89"/>
      <c r="C365" s="87" t="s">
        <v>428</v>
      </c>
      <c r="D365" s="87" t="s">
        <v>160</v>
      </c>
      <c r="E365" s="100"/>
      <c r="F365" s="91"/>
      <c r="G365" s="87" t="s">
        <v>8</v>
      </c>
    </row>
    <row r="366" s="84" customFormat="1" ht="15" customHeight="1" spans="1:7">
      <c r="A366" s="87">
        <v>221</v>
      </c>
      <c r="B366" s="89" t="s">
        <v>283</v>
      </c>
      <c r="C366" s="87" t="s">
        <v>429</v>
      </c>
      <c r="D366" s="87" t="s">
        <v>38</v>
      </c>
      <c r="E366" s="100">
        <v>1</v>
      </c>
      <c r="F366" s="91">
        <v>296</v>
      </c>
      <c r="G366" s="87" t="s">
        <v>8</v>
      </c>
    </row>
    <row r="367" s="84" customFormat="1" ht="15" customHeight="1" spans="1:7">
      <c r="A367" s="87">
        <v>222</v>
      </c>
      <c r="B367" s="89" t="s">
        <v>283</v>
      </c>
      <c r="C367" s="87" t="s">
        <v>430</v>
      </c>
      <c r="D367" s="87" t="s">
        <v>38</v>
      </c>
      <c r="E367" s="100">
        <v>1</v>
      </c>
      <c r="F367" s="91">
        <v>293</v>
      </c>
      <c r="G367" s="87" t="s">
        <v>8</v>
      </c>
    </row>
    <row r="368" s="84" customFormat="1" ht="15" customHeight="1" spans="1:7">
      <c r="A368" s="87">
        <v>223</v>
      </c>
      <c r="B368" s="89" t="s">
        <v>283</v>
      </c>
      <c r="C368" s="87" t="s">
        <v>431</v>
      </c>
      <c r="D368" s="87" t="s">
        <v>38</v>
      </c>
      <c r="E368" s="100">
        <v>1</v>
      </c>
      <c r="F368" s="91">
        <v>292</v>
      </c>
      <c r="G368" s="87" t="s">
        <v>10</v>
      </c>
    </row>
    <row r="369" s="84" customFormat="1" ht="15" customHeight="1" spans="1:7">
      <c r="A369" s="87">
        <v>224</v>
      </c>
      <c r="B369" s="89" t="s">
        <v>70</v>
      </c>
      <c r="C369" s="89" t="s">
        <v>432</v>
      </c>
      <c r="D369" s="89" t="s">
        <v>38</v>
      </c>
      <c r="E369" s="89">
        <v>2</v>
      </c>
      <c r="F369" s="91">
        <v>606</v>
      </c>
      <c r="G369" s="89" t="s">
        <v>10</v>
      </c>
    </row>
    <row r="370" s="84" customFormat="1" ht="15" customHeight="1" spans="1:7">
      <c r="A370" s="89"/>
      <c r="B370" s="89"/>
      <c r="C370" s="89" t="s">
        <v>433</v>
      </c>
      <c r="D370" s="89" t="s">
        <v>119</v>
      </c>
      <c r="E370" s="89"/>
      <c r="F370" s="91"/>
      <c r="G370" s="89" t="s">
        <v>10</v>
      </c>
    </row>
    <row r="371" s="84" customFormat="1" ht="15" customHeight="1" spans="1:7">
      <c r="A371" s="89" t="s">
        <v>434</v>
      </c>
      <c r="B371" s="89" t="s">
        <v>318</v>
      </c>
      <c r="C371" s="89" t="s">
        <v>435</v>
      </c>
      <c r="D371" s="89" t="s">
        <v>38</v>
      </c>
      <c r="E371" s="89">
        <v>1</v>
      </c>
      <c r="F371" s="91">
        <v>258</v>
      </c>
      <c r="G371" s="89" t="s">
        <v>8</v>
      </c>
    </row>
    <row r="372" s="84" customFormat="1" ht="15" customHeight="1" spans="1:7">
      <c r="A372" s="89" t="s">
        <v>436</v>
      </c>
      <c r="B372" s="89" t="s">
        <v>318</v>
      </c>
      <c r="C372" s="89" t="s">
        <v>437</v>
      </c>
      <c r="D372" s="89" t="s">
        <v>38</v>
      </c>
      <c r="E372" s="89">
        <v>2</v>
      </c>
      <c r="F372" s="91">
        <v>510</v>
      </c>
      <c r="G372" s="89" t="s">
        <v>8</v>
      </c>
    </row>
    <row r="373" s="84" customFormat="1" ht="15" customHeight="1" spans="1:7">
      <c r="A373" s="89"/>
      <c r="B373" s="89"/>
      <c r="C373" s="89" t="s">
        <v>438</v>
      </c>
      <c r="D373" s="89" t="s">
        <v>40</v>
      </c>
      <c r="E373" s="89"/>
      <c r="F373" s="91"/>
      <c r="G373" s="89" t="s">
        <v>8</v>
      </c>
    </row>
    <row r="374" s="84" customFormat="1" ht="15" customHeight="1" spans="1:7">
      <c r="A374" s="89" t="s">
        <v>439</v>
      </c>
      <c r="B374" s="87" t="s">
        <v>318</v>
      </c>
      <c r="C374" s="89" t="s">
        <v>440</v>
      </c>
      <c r="D374" s="89" t="s">
        <v>38</v>
      </c>
      <c r="E374" s="89">
        <v>2</v>
      </c>
      <c r="F374" s="91">
        <v>466</v>
      </c>
      <c r="G374" s="89" t="s">
        <v>8</v>
      </c>
    </row>
    <row r="375" s="84" customFormat="1" ht="15" customHeight="1" spans="1:7">
      <c r="A375" s="89"/>
      <c r="B375" s="89"/>
      <c r="C375" s="89" t="s">
        <v>441</v>
      </c>
      <c r="D375" s="89" t="s">
        <v>40</v>
      </c>
      <c r="E375" s="89"/>
      <c r="F375" s="91"/>
      <c r="G375" s="89" t="s">
        <v>8</v>
      </c>
    </row>
    <row r="376" s="84" customFormat="1" ht="15" customHeight="1" spans="1:7">
      <c r="A376" s="89" t="s">
        <v>442</v>
      </c>
      <c r="B376" s="89" t="s">
        <v>318</v>
      </c>
      <c r="C376" s="89" t="s">
        <v>443</v>
      </c>
      <c r="D376" s="89" t="s">
        <v>38</v>
      </c>
      <c r="E376" s="89">
        <v>1</v>
      </c>
      <c r="F376" s="91">
        <v>294</v>
      </c>
      <c r="G376" s="89" t="s">
        <v>8</v>
      </c>
    </row>
    <row r="377" s="84" customFormat="1" ht="15" customHeight="1" spans="1:7">
      <c r="A377" s="89" t="s">
        <v>444</v>
      </c>
      <c r="B377" s="89" t="s">
        <v>318</v>
      </c>
      <c r="C377" s="89" t="s">
        <v>445</v>
      </c>
      <c r="D377" s="89" t="s">
        <v>38</v>
      </c>
      <c r="E377" s="100">
        <v>2</v>
      </c>
      <c r="F377" s="91">
        <v>900</v>
      </c>
      <c r="G377" s="89" t="s">
        <v>7</v>
      </c>
    </row>
    <row r="378" s="84" customFormat="1" ht="15" customHeight="1" spans="1:7">
      <c r="A378" s="89"/>
      <c r="B378" s="89"/>
      <c r="C378" s="87" t="s">
        <v>446</v>
      </c>
      <c r="D378" s="87" t="s">
        <v>45</v>
      </c>
      <c r="E378" s="88"/>
      <c r="F378" s="91"/>
      <c r="G378" s="89" t="s">
        <v>7</v>
      </c>
    </row>
    <row r="379" s="84" customFormat="1" ht="15" customHeight="1" spans="1:7">
      <c r="A379" s="89" t="s">
        <v>447</v>
      </c>
      <c r="B379" s="89" t="s">
        <v>318</v>
      </c>
      <c r="C379" s="89" t="s">
        <v>448</v>
      </c>
      <c r="D379" s="89" t="s">
        <v>38</v>
      </c>
      <c r="E379" s="89">
        <v>1</v>
      </c>
      <c r="F379" s="91">
        <v>292</v>
      </c>
      <c r="G379" s="89" t="s">
        <v>10</v>
      </c>
    </row>
    <row r="380" s="84" customFormat="1" ht="15" customHeight="1" spans="1:7">
      <c r="A380" s="89" t="s">
        <v>449</v>
      </c>
      <c r="B380" s="104" t="s">
        <v>233</v>
      </c>
      <c r="C380" s="87" t="s">
        <v>450</v>
      </c>
      <c r="D380" s="103" t="s">
        <v>38</v>
      </c>
      <c r="E380" s="104">
        <v>1</v>
      </c>
      <c r="F380" s="91">
        <v>258</v>
      </c>
      <c r="G380" s="89" t="s">
        <v>8</v>
      </c>
    </row>
    <row r="381" s="84" customFormat="1" ht="15" customHeight="1" spans="1:7">
      <c r="A381" s="89" t="s">
        <v>451</v>
      </c>
      <c r="B381" s="104" t="s">
        <v>233</v>
      </c>
      <c r="C381" s="92" t="s">
        <v>452</v>
      </c>
      <c r="D381" s="103" t="s">
        <v>38</v>
      </c>
      <c r="E381" s="104">
        <v>1</v>
      </c>
      <c r="F381" s="91">
        <v>258</v>
      </c>
      <c r="G381" s="89" t="s">
        <v>8</v>
      </c>
    </row>
    <row r="382" s="84" customFormat="1" ht="15" customHeight="1" spans="1:7">
      <c r="A382" s="89" t="s">
        <v>453</v>
      </c>
      <c r="B382" s="104" t="s">
        <v>201</v>
      </c>
      <c r="C382" s="87" t="s">
        <v>454</v>
      </c>
      <c r="D382" s="103" t="s">
        <v>38</v>
      </c>
      <c r="E382" s="104">
        <v>1</v>
      </c>
      <c r="F382" s="91">
        <v>294</v>
      </c>
      <c r="G382" s="89" t="s">
        <v>8</v>
      </c>
    </row>
    <row r="383" s="84" customFormat="1" ht="15" customHeight="1" spans="1:7">
      <c r="A383" s="89" t="s">
        <v>455</v>
      </c>
      <c r="B383" s="104" t="s">
        <v>201</v>
      </c>
      <c r="C383" s="87" t="s">
        <v>456</v>
      </c>
      <c r="D383" s="87" t="s">
        <v>38</v>
      </c>
      <c r="E383" s="104">
        <v>5</v>
      </c>
      <c r="F383" s="91">
        <v>1465</v>
      </c>
      <c r="G383" s="89" t="s">
        <v>8</v>
      </c>
    </row>
    <row r="384" s="84" customFormat="1" ht="15" customHeight="1" spans="1:7">
      <c r="A384" s="103"/>
      <c r="B384" s="104"/>
      <c r="C384" s="87" t="s">
        <v>457</v>
      </c>
      <c r="D384" s="103" t="s">
        <v>95</v>
      </c>
      <c r="E384" s="104"/>
      <c r="F384" s="91"/>
      <c r="G384" s="89" t="s">
        <v>8</v>
      </c>
    </row>
    <row r="385" s="84" customFormat="1" ht="15" customHeight="1" spans="1:7">
      <c r="A385" s="103"/>
      <c r="B385" s="104"/>
      <c r="C385" s="87" t="s">
        <v>458</v>
      </c>
      <c r="D385" s="103" t="s">
        <v>45</v>
      </c>
      <c r="E385" s="104"/>
      <c r="F385" s="91"/>
      <c r="G385" s="89" t="s">
        <v>8</v>
      </c>
    </row>
    <row r="386" s="84" customFormat="1" ht="15" customHeight="1" spans="1:7">
      <c r="A386" s="103"/>
      <c r="B386" s="104"/>
      <c r="C386" s="87" t="s">
        <v>459</v>
      </c>
      <c r="D386" s="103" t="s">
        <v>61</v>
      </c>
      <c r="E386" s="104"/>
      <c r="F386" s="91"/>
      <c r="G386" s="89" t="s">
        <v>8</v>
      </c>
    </row>
    <row r="387" s="84" customFormat="1" ht="15" customHeight="1" spans="1:7">
      <c r="A387" s="103"/>
      <c r="B387" s="104"/>
      <c r="C387" s="87" t="s">
        <v>460</v>
      </c>
      <c r="D387" s="103" t="s">
        <v>45</v>
      </c>
      <c r="E387" s="104"/>
      <c r="F387" s="91"/>
      <c r="G387" s="89" t="s">
        <v>8</v>
      </c>
    </row>
    <row r="388" s="84" customFormat="1" ht="15" customHeight="1" spans="1:7">
      <c r="A388" s="103">
        <v>235</v>
      </c>
      <c r="B388" s="104" t="s">
        <v>70</v>
      </c>
      <c r="C388" s="87" t="s">
        <v>461</v>
      </c>
      <c r="D388" s="93" t="s">
        <v>38</v>
      </c>
      <c r="E388" s="104">
        <v>1</v>
      </c>
      <c r="F388" s="91">
        <v>425</v>
      </c>
      <c r="G388" s="89" t="s">
        <v>8</v>
      </c>
    </row>
    <row r="389" s="84" customFormat="1" ht="15" customHeight="1" spans="1:7">
      <c r="A389" s="103">
        <v>236</v>
      </c>
      <c r="B389" s="104" t="s">
        <v>70</v>
      </c>
      <c r="C389" s="87" t="s">
        <v>462</v>
      </c>
      <c r="D389" s="93" t="s">
        <v>38</v>
      </c>
      <c r="E389" s="104">
        <v>1</v>
      </c>
      <c r="F389" s="91">
        <v>426</v>
      </c>
      <c r="G389" s="87" t="s">
        <v>10</v>
      </c>
    </row>
    <row r="390" s="84" customFormat="1" ht="15" customHeight="1" spans="1:7">
      <c r="A390" s="103">
        <v>237</v>
      </c>
      <c r="B390" s="104" t="s">
        <v>36</v>
      </c>
      <c r="C390" s="87" t="s">
        <v>463</v>
      </c>
      <c r="D390" s="103" t="s">
        <v>38</v>
      </c>
      <c r="E390" s="104">
        <v>5</v>
      </c>
      <c r="F390" s="91">
        <v>1510</v>
      </c>
      <c r="G390" s="89" t="s">
        <v>8</v>
      </c>
    </row>
    <row r="391" s="84" customFormat="1" ht="15" customHeight="1" spans="1:7">
      <c r="A391" s="103"/>
      <c r="B391" s="104"/>
      <c r="C391" s="87" t="s">
        <v>464</v>
      </c>
      <c r="D391" s="103" t="s">
        <v>95</v>
      </c>
      <c r="E391" s="104"/>
      <c r="F391" s="91"/>
      <c r="G391" s="89" t="s">
        <v>8</v>
      </c>
    </row>
    <row r="392" s="84" customFormat="1" ht="15" customHeight="1" spans="1:7">
      <c r="A392" s="103"/>
      <c r="B392" s="104"/>
      <c r="C392" s="87" t="s">
        <v>465</v>
      </c>
      <c r="D392" s="103" t="s">
        <v>45</v>
      </c>
      <c r="E392" s="104"/>
      <c r="F392" s="91"/>
      <c r="G392" s="89" t="s">
        <v>8</v>
      </c>
    </row>
    <row r="393" s="84" customFormat="1" ht="15" customHeight="1" spans="1:7">
      <c r="A393" s="103"/>
      <c r="B393" s="104"/>
      <c r="C393" s="87" t="s">
        <v>466</v>
      </c>
      <c r="D393" s="103" t="s">
        <v>61</v>
      </c>
      <c r="E393" s="104"/>
      <c r="F393" s="91"/>
      <c r="G393" s="89" t="s">
        <v>8</v>
      </c>
    </row>
    <row r="394" s="84" customFormat="1" ht="15" customHeight="1" spans="1:7">
      <c r="A394" s="103"/>
      <c r="B394" s="104"/>
      <c r="C394" s="87" t="s">
        <v>467</v>
      </c>
      <c r="D394" s="103" t="s">
        <v>45</v>
      </c>
      <c r="E394" s="104"/>
      <c r="F394" s="91"/>
      <c r="G394" s="89" t="s">
        <v>8</v>
      </c>
    </row>
    <row r="395" s="84" customFormat="1" ht="15" customHeight="1" spans="1:7">
      <c r="A395" s="103">
        <v>238</v>
      </c>
      <c r="B395" s="104" t="s">
        <v>107</v>
      </c>
      <c r="C395" s="87" t="s">
        <v>468</v>
      </c>
      <c r="D395" s="87" t="s">
        <v>38</v>
      </c>
      <c r="E395" s="104">
        <v>1</v>
      </c>
      <c r="F395" s="91">
        <v>312</v>
      </c>
      <c r="G395" s="89" t="s">
        <v>8</v>
      </c>
    </row>
    <row r="396" s="84" customFormat="1" ht="15" customHeight="1" spans="1:7">
      <c r="A396" s="103">
        <v>239</v>
      </c>
      <c r="B396" s="104" t="s">
        <v>107</v>
      </c>
      <c r="C396" s="87" t="s">
        <v>469</v>
      </c>
      <c r="D396" s="87" t="s">
        <v>38</v>
      </c>
      <c r="E396" s="104">
        <v>1</v>
      </c>
      <c r="F396" s="91">
        <v>299</v>
      </c>
      <c r="G396" s="89" t="s">
        <v>8</v>
      </c>
    </row>
    <row r="397" s="84" customFormat="1" ht="15" customHeight="1" spans="1:7">
      <c r="A397" s="103">
        <v>240</v>
      </c>
      <c r="B397" s="104" t="s">
        <v>283</v>
      </c>
      <c r="C397" s="87" t="s">
        <v>470</v>
      </c>
      <c r="D397" s="103" t="s">
        <v>38</v>
      </c>
      <c r="E397" s="104">
        <v>1</v>
      </c>
      <c r="F397" s="91">
        <v>300</v>
      </c>
      <c r="G397" s="89" t="s">
        <v>8</v>
      </c>
    </row>
    <row r="398" s="84" customFormat="1" ht="15" customHeight="1" spans="1:7">
      <c r="A398" s="103">
        <v>241</v>
      </c>
      <c r="B398" s="89" t="s">
        <v>335</v>
      </c>
      <c r="C398" s="89" t="s">
        <v>471</v>
      </c>
      <c r="D398" s="87" t="s">
        <v>38</v>
      </c>
      <c r="E398" s="88">
        <v>1</v>
      </c>
      <c r="F398" s="91">
        <v>302</v>
      </c>
      <c r="G398" s="89" t="s">
        <v>8</v>
      </c>
    </row>
    <row r="399" s="84" customFormat="1" ht="15" customHeight="1" spans="1:7">
      <c r="A399" s="103">
        <v>242</v>
      </c>
      <c r="B399" s="89" t="s">
        <v>318</v>
      </c>
      <c r="C399" s="89" t="s">
        <v>472</v>
      </c>
      <c r="D399" s="87" t="s">
        <v>38</v>
      </c>
      <c r="E399" s="88">
        <v>3</v>
      </c>
      <c r="F399" s="91">
        <v>873</v>
      </c>
      <c r="G399" s="89" t="s">
        <v>8</v>
      </c>
    </row>
    <row r="400" s="84" customFormat="1" ht="15" customHeight="1" spans="1:7">
      <c r="A400" s="103"/>
      <c r="B400" s="89"/>
      <c r="C400" s="89" t="s">
        <v>473</v>
      </c>
      <c r="D400" s="87" t="s">
        <v>158</v>
      </c>
      <c r="E400" s="88"/>
      <c r="F400" s="91"/>
      <c r="G400" s="89" t="s">
        <v>8</v>
      </c>
    </row>
    <row r="401" s="84" customFormat="1" ht="15" customHeight="1" spans="1:7">
      <c r="A401" s="103"/>
      <c r="B401" s="89"/>
      <c r="C401" s="89" t="s">
        <v>474</v>
      </c>
      <c r="D401" s="87" t="s">
        <v>160</v>
      </c>
      <c r="E401" s="88"/>
      <c r="F401" s="91"/>
      <c r="G401" s="89" t="s">
        <v>8</v>
      </c>
    </row>
    <row r="402" s="84" customFormat="1" ht="15" customHeight="1" spans="1:7">
      <c r="A402" s="103">
        <v>243</v>
      </c>
      <c r="B402" s="87" t="s">
        <v>70</v>
      </c>
      <c r="C402" s="87" t="s">
        <v>475</v>
      </c>
      <c r="D402" s="87" t="s">
        <v>38</v>
      </c>
      <c r="E402" s="88">
        <v>2</v>
      </c>
      <c r="F402" s="91">
        <v>900</v>
      </c>
      <c r="G402" s="87" t="s">
        <v>7</v>
      </c>
    </row>
    <row r="403" s="84" customFormat="1" ht="15" customHeight="1" spans="1:7">
      <c r="A403" s="103"/>
      <c r="B403" s="87"/>
      <c r="C403" s="87" t="s">
        <v>476</v>
      </c>
      <c r="D403" s="87" t="s">
        <v>158</v>
      </c>
      <c r="E403" s="88"/>
      <c r="F403" s="91"/>
      <c r="G403" s="87" t="s">
        <v>7</v>
      </c>
    </row>
    <row r="404" s="84" customFormat="1" ht="15" customHeight="1" spans="1:7">
      <c r="A404" s="103">
        <v>244</v>
      </c>
      <c r="B404" s="89" t="s">
        <v>121</v>
      </c>
      <c r="C404" s="89" t="s">
        <v>477</v>
      </c>
      <c r="D404" s="87" t="s">
        <v>38</v>
      </c>
      <c r="E404" s="88">
        <v>1</v>
      </c>
      <c r="F404" s="91">
        <v>295</v>
      </c>
      <c r="G404" s="87" t="s">
        <v>10</v>
      </c>
    </row>
    <row r="405" s="84" customFormat="1" ht="15" customHeight="1" spans="1:7">
      <c r="A405" s="103">
        <v>245</v>
      </c>
      <c r="B405" s="89" t="s">
        <v>283</v>
      </c>
      <c r="C405" s="89" t="s">
        <v>478</v>
      </c>
      <c r="D405" s="87" t="s">
        <v>38</v>
      </c>
      <c r="E405" s="88">
        <v>2</v>
      </c>
      <c r="F405" s="91">
        <v>604</v>
      </c>
      <c r="G405" s="87" t="s">
        <v>8</v>
      </c>
    </row>
    <row r="406" s="84" customFormat="1" ht="15" customHeight="1" spans="1:7">
      <c r="A406" s="103"/>
      <c r="B406" s="89"/>
      <c r="C406" s="89" t="s">
        <v>479</v>
      </c>
      <c r="D406" s="87" t="s">
        <v>95</v>
      </c>
      <c r="E406" s="88"/>
      <c r="F406" s="91"/>
      <c r="G406" s="87" t="s">
        <v>8</v>
      </c>
    </row>
    <row r="407" s="84" customFormat="1" ht="15" customHeight="1" spans="1:7">
      <c r="A407" s="103">
        <v>246</v>
      </c>
      <c r="B407" s="89" t="s">
        <v>233</v>
      </c>
      <c r="C407" s="90" t="s">
        <v>480</v>
      </c>
      <c r="D407" s="87" t="s">
        <v>38</v>
      </c>
      <c r="E407" s="88">
        <v>1</v>
      </c>
      <c r="F407" s="91">
        <v>292</v>
      </c>
      <c r="G407" s="87" t="s">
        <v>8</v>
      </c>
    </row>
    <row r="408" s="84" customFormat="1" ht="15" customHeight="1" spans="1:7">
      <c r="A408" s="103">
        <v>247</v>
      </c>
      <c r="B408" s="89" t="s">
        <v>283</v>
      </c>
      <c r="C408" s="90" t="s">
        <v>481</v>
      </c>
      <c r="D408" s="87" t="s">
        <v>38</v>
      </c>
      <c r="E408" s="88">
        <v>2</v>
      </c>
      <c r="F408" s="91">
        <v>586</v>
      </c>
      <c r="G408" s="87" t="s">
        <v>8</v>
      </c>
    </row>
    <row r="409" s="84" customFormat="1" ht="15" customHeight="1" spans="1:7">
      <c r="A409" s="88"/>
      <c r="B409" s="89"/>
      <c r="C409" s="89" t="s">
        <v>482</v>
      </c>
      <c r="D409" s="87" t="s">
        <v>95</v>
      </c>
      <c r="E409" s="88"/>
      <c r="F409" s="91"/>
      <c r="G409" s="87" t="s">
        <v>8</v>
      </c>
    </row>
    <row r="410" s="84" customFormat="1" ht="15" customHeight="1" spans="1:7">
      <c r="A410" s="103">
        <v>248</v>
      </c>
      <c r="B410" s="89" t="s">
        <v>283</v>
      </c>
      <c r="C410" s="89" t="s">
        <v>483</v>
      </c>
      <c r="D410" s="87" t="s">
        <v>38</v>
      </c>
      <c r="E410" s="88">
        <v>1</v>
      </c>
      <c r="F410" s="91">
        <v>301</v>
      </c>
      <c r="G410" s="87" t="s">
        <v>8</v>
      </c>
    </row>
    <row r="411" s="84" customFormat="1" ht="15" customHeight="1" spans="1:7">
      <c r="A411" s="103">
        <v>249</v>
      </c>
      <c r="B411" s="89" t="s">
        <v>283</v>
      </c>
      <c r="C411" s="89" t="s">
        <v>484</v>
      </c>
      <c r="D411" s="87" t="s">
        <v>38</v>
      </c>
      <c r="E411" s="88">
        <v>1</v>
      </c>
      <c r="F411" s="91">
        <v>297</v>
      </c>
      <c r="G411" s="87" t="s">
        <v>8</v>
      </c>
    </row>
    <row r="412" s="84" customFormat="1" ht="15" customHeight="1" spans="1:7">
      <c r="A412" s="103">
        <v>250</v>
      </c>
      <c r="B412" s="89" t="s">
        <v>283</v>
      </c>
      <c r="C412" s="89" t="s">
        <v>485</v>
      </c>
      <c r="D412" s="87" t="s">
        <v>38</v>
      </c>
      <c r="E412" s="88">
        <v>1</v>
      </c>
      <c r="F412" s="91">
        <v>310</v>
      </c>
      <c r="G412" s="87" t="s">
        <v>10</v>
      </c>
    </row>
    <row r="413" s="84" customFormat="1" ht="15" customHeight="1" spans="1:7">
      <c r="A413" s="103">
        <v>251</v>
      </c>
      <c r="B413" s="114" t="s">
        <v>233</v>
      </c>
      <c r="C413" s="115" t="s">
        <v>486</v>
      </c>
      <c r="D413" s="105" t="s">
        <v>38</v>
      </c>
      <c r="E413" s="116">
        <v>1</v>
      </c>
      <c r="F413" s="91">
        <v>293</v>
      </c>
      <c r="G413" s="105" t="s">
        <v>8</v>
      </c>
    </row>
    <row r="414" s="84" customFormat="1" ht="15" customHeight="1" spans="1:7">
      <c r="A414" s="103">
        <v>252</v>
      </c>
      <c r="B414" s="114" t="s">
        <v>318</v>
      </c>
      <c r="C414" s="114" t="s">
        <v>487</v>
      </c>
      <c r="D414" s="105" t="s">
        <v>38</v>
      </c>
      <c r="E414" s="116">
        <v>1</v>
      </c>
      <c r="F414" s="91">
        <v>292</v>
      </c>
      <c r="G414" s="105" t="s">
        <v>8</v>
      </c>
    </row>
    <row r="415" s="84" customFormat="1" ht="15" customHeight="1" spans="1:7">
      <c r="A415" s="103">
        <v>253</v>
      </c>
      <c r="B415" s="114" t="s">
        <v>201</v>
      </c>
      <c r="C415" s="115" t="s">
        <v>488</v>
      </c>
      <c r="D415" s="105" t="s">
        <v>38</v>
      </c>
      <c r="E415" s="116">
        <v>1</v>
      </c>
      <c r="F415" s="91">
        <v>425</v>
      </c>
      <c r="G415" s="105" t="s">
        <v>10</v>
      </c>
    </row>
    <row r="416" s="84" customFormat="1" ht="15" customHeight="1" spans="1:7">
      <c r="A416" s="103">
        <v>254</v>
      </c>
      <c r="B416" s="114" t="s">
        <v>121</v>
      </c>
      <c r="C416" s="114" t="s">
        <v>489</v>
      </c>
      <c r="D416" s="105" t="s">
        <v>38</v>
      </c>
      <c r="E416" s="116">
        <v>2</v>
      </c>
      <c r="F416" s="91">
        <v>590</v>
      </c>
      <c r="G416" s="105" t="s">
        <v>8</v>
      </c>
    </row>
    <row r="417" s="84" customFormat="1" ht="15" customHeight="1" spans="1:7">
      <c r="A417" s="116"/>
      <c r="B417" s="114"/>
      <c r="C417" s="89" t="s">
        <v>490</v>
      </c>
      <c r="D417" s="87" t="s">
        <v>73</v>
      </c>
      <c r="E417" s="88"/>
      <c r="F417" s="91"/>
      <c r="G417" s="87" t="s">
        <v>8</v>
      </c>
    </row>
    <row r="418" s="84" customFormat="1" ht="15" customHeight="1" spans="1:7">
      <c r="A418" s="95">
        <v>255</v>
      </c>
      <c r="B418" s="89" t="s">
        <v>70</v>
      </c>
      <c r="C418" s="90" t="s">
        <v>491</v>
      </c>
      <c r="D418" s="87" t="s">
        <v>38</v>
      </c>
      <c r="E418" s="88">
        <v>2</v>
      </c>
      <c r="F418" s="91">
        <v>850</v>
      </c>
      <c r="G418" s="87" t="s">
        <v>8</v>
      </c>
    </row>
    <row r="419" s="84" customFormat="1" ht="15" customHeight="1" spans="1:7">
      <c r="A419" s="95"/>
      <c r="B419" s="89"/>
      <c r="C419" s="89" t="s">
        <v>492</v>
      </c>
      <c r="D419" s="87" t="s">
        <v>95</v>
      </c>
      <c r="E419" s="88"/>
      <c r="F419" s="91"/>
      <c r="G419" s="87" t="s">
        <v>8</v>
      </c>
    </row>
    <row r="420" s="84" customFormat="1" ht="15" customHeight="1" spans="1:7">
      <c r="A420" s="95"/>
      <c r="B420" s="89"/>
      <c r="C420" s="89" t="s">
        <v>493</v>
      </c>
      <c r="D420" s="87" t="s">
        <v>494</v>
      </c>
      <c r="E420" s="88">
        <v>1</v>
      </c>
      <c r="F420" s="91">
        <v>425</v>
      </c>
      <c r="G420" s="87" t="s">
        <v>10</v>
      </c>
    </row>
    <row r="421" s="84" customFormat="1" ht="15" customHeight="1" spans="1:7">
      <c r="A421" s="95">
        <v>256</v>
      </c>
      <c r="B421" s="89" t="s">
        <v>70</v>
      </c>
      <c r="C421" s="89" t="s">
        <v>495</v>
      </c>
      <c r="D421" s="87" t="s">
        <v>38</v>
      </c>
      <c r="E421" s="88">
        <v>1</v>
      </c>
      <c r="F421" s="91">
        <v>296</v>
      </c>
      <c r="G421" s="87" t="s">
        <v>10</v>
      </c>
    </row>
    <row r="422" s="84" customFormat="1" ht="15" customHeight="1" spans="1:7">
      <c r="A422" s="95">
        <v>257</v>
      </c>
      <c r="B422" s="89" t="s">
        <v>318</v>
      </c>
      <c r="C422" s="89" t="s">
        <v>496</v>
      </c>
      <c r="D422" s="87" t="s">
        <v>38</v>
      </c>
      <c r="E422" s="88">
        <v>1</v>
      </c>
      <c r="F422" s="91">
        <v>295</v>
      </c>
      <c r="G422" s="87" t="s">
        <v>10</v>
      </c>
    </row>
    <row r="423" s="84" customFormat="1" ht="15" customHeight="1" spans="1:7">
      <c r="A423" s="95">
        <v>258</v>
      </c>
      <c r="B423" s="89" t="s">
        <v>36</v>
      </c>
      <c r="C423" s="89" t="s">
        <v>497</v>
      </c>
      <c r="D423" s="87" t="s">
        <v>38</v>
      </c>
      <c r="E423" s="88">
        <v>1</v>
      </c>
      <c r="F423" s="91">
        <v>293</v>
      </c>
      <c r="G423" s="87" t="s">
        <v>10</v>
      </c>
    </row>
    <row r="424" s="84" customFormat="1" ht="15" customHeight="1" spans="1:7">
      <c r="A424" s="95">
        <v>259</v>
      </c>
      <c r="B424" s="89" t="s">
        <v>36</v>
      </c>
      <c r="C424" s="89" t="s">
        <v>498</v>
      </c>
      <c r="D424" s="87" t="s">
        <v>38</v>
      </c>
      <c r="E424" s="88">
        <v>2</v>
      </c>
      <c r="F424" s="91">
        <v>606</v>
      </c>
      <c r="G424" s="87" t="s">
        <v>10</v>
      </c>
    </row>
    <row r="425" s="84" customFormat="1" ht="15" customHeight="1" spans="1:7">
      <c r="A425" s="95"/>
      <c r="B425" s="89"/>
      <c r="C425" s="89" t="s">
        <v>499</v>
      </c>
      <c r="D425" s="87" t="s">
        <v>119</v>
      </c>
      <c r="E425" s="88"/>
      <c r="F425" s="91"/>
      <c r="G425" s="87" t="s">
        <v>10</v>
      </c>
    </row>
    <row r="426" s="84" customFormat="1" ht="15" customHeight="1" spans="1:7">
      <c r="A426" s="95">
        <v>260</v>
      </c>
      <c r="B426" s="103" t="s">
        <v>201</v>
      </c>
      <c r="C426" s="103" t="s">
        <v>500</v>
      </c>
      <c r="D426" s="87" t="s">
        <v>38</v>
      </c>
      <c r="E426" s="103">
        <v>1</v>
      </c>
      <c r="F426" s="91">
        <v>307</v>
      </c>
      <c r="G426" s="87" t="s">
        <v>8</v>
      </c>
    </row>
    <row r="427" s="84" customFormat="1" ht="15" customHeight="1" spans="1:7">
      <c r="A427" s="95">
        <v>261</v>
      </c>
      <c r="B427" s="103" t="s">
        <v>201</v>
      </c>
      <c r="C427" s="103" t="s">
        <v>501</v>
      </c>
      <c r="D427" s="87" t="s">
        <v>38</v>
      </c>
      <c r="E427" s="103">
        <v>1</v>
      </c>
      <c r="F427" s="91">
        <v>306</v>
      </c>
      <c r="G427" s="87" t="s">
        <v>8</v>
      </c>
    </row>
    <row r="428" s="84" customFormat="1" ht="15" customHeight="1" spans="1:7">
      <c r="A428" s="95">
        <v>262</v>
      </c>
      <c r="B428" s="103" t="s">
        <v>335</v>
      </c>
      <c r="C428" s="103" t="s">
        <v>502</v>
      </c>
      <c r="D428" s="87" t="s">
        <v>38</v>
      </c>
      <c r="E428" s="103">
        <v>2</v>
      </c>
      <c r="F428" s="91">
        <v>598</v>
      </c>
      <c r="G428" s="87" t="s">
        <v>8</v>
      </c>
    </row>
    <row r="429" s="84" customFormat="1" ht="15" customHeight="1" spans="1:7">
      <c r="A429" s="95"/>
      <c r="B429" s="103"/>
      <c r="C429" s="103" t="s">
        <v>503</v>
      </c>
      <c r="D429" s="87" t="s">
        <v>95</v>
      </c>
      <c r="E429" s="103"/>
      <c r="F429" s="91"/>
      <c r="G429" s="87" t="s">
        <v>8</v>
      </c>
    </row>
    <row r="430" s="84" customFormat="1" ht="15" customHeight="1" spans="1:7">
      <c r="A430" s="95">
        <v>263</v>
      </c>
      <c r="B430" s="103" t="s">
        <v>335</v>
      </c>
      <c r="C430" s="103" t="s">
        <v>504</v>
      </c>
      <c r="D430" s="87" t="s">
        <v>38</v>
      </c>
      <c r="E430" s="103">
        <v>1</v>
      </c>
      <c r="F430" s="91">
        <v>298</v>
      </c>
      <c r="G430" s="103" t="s">
        <v>10</v>
      </c>
    </row>
    <row r="431" s="84" customFormat="1" ht="15" customHeight="1" spans="1:7">
      <c r="A431" s="95">
        <v>264</v>
      </c>
      <c r="B431" s="103" t="s">
        <v>335</v>
      </c>
      <c r="C431" s="103" t="s">
        <v>505</v>
      </c>
      <c r="D431" s="87" t="s">
        <v>38</v>
      </c>
      <c r="E431" s="103">
        <v>1</v>
      </c>
      <c r="F431" s="91">
        <v>301</v>
      </c>
      <c r="G431" s="103" t="s">
        <v>10</v>
      </c>
    </row>
    <row r="432" s="84" customFormat="1" ht="15" customHeight="1" spans="1:7">
      <c r="A432" s="95">
        <v>265</v>
      </c>
      <c r="B432" s="104" t="s">
        <v>233</v>
      </c>
      <c r="C432" s="87" t="s">
        <v>506</v>
      </c>
      <c r="D432" s="103" t="s">
        <v>38</v>
      </c>
      <c r="E432" s="104">
        <v>2</v>
      </c>
      <c r="F432" s="91">
        <v>596</v>
      </c>
      <c r="G432" s="87" t="s">
        <v>8</v>
      </c>
    </row>
    <row r="433" s="84" customFormat="1" ht="15" customHeight="1" spans="1:7">
      <c r="A433" s="95"/>
      <c r="B433" s="104"/>
      <c r="C433" s="87" t="s">
        <v>507</v>
      </c>
      <c r="D433" s="103" t="s">
        <v>95</v>
      </c>
      <c r="E433" s="104"/>
      <c r="F433" s="91"/>
      <c r="G433" s="87" t="s">
        <v>8</v>
      </c>
    </row>
    <row r="434" s="84" customFormat="1" ht="15" customHeight="1" spans="1:7">
      <c r="A434" s="95">
        <v>266</v>
      </c>
      <c r="B434" s="104" t="s">
        <v>233</v>
      </c>
      <c r="C434" s="87" t="s">
        <v>508</v>
      </c>
      <c r="D434" s="103" t="s">
        <v>38</v>
      </c>
      <c r="E434" s="104">
        <v>2</v>
      </c>
      <c r="F434" s="91">
        <v>586</v>
      </c>
      <c r="G434" s="87" t="s">
        <v>8</v>
      </c>
    </row>
    <row r="435" s="84" customFormat="1" ht="15" customHeight="1" spans="1:7">
      <c r="A435" s="95"/>
      <c r="B435" s="104"/>
      <c r="C435" s="87" t="s">
        <v>509</v>
      </c>
      <c r="D435" s="103" t="s">
        <v>158</v>
      </c>
      <c r="E435" s="104"/>
      <c r="F435" s="91"/>
      <c r="G435" s="87" t="s">
        <v>8</v>
      </c>
    </row>
    <row r="436" s="84" customFormat="1" ht="15" customHeight="1" spans="1:7">
      <c r="A436" s="95">
        <v>267</v>
      </c>
      <c r="B436" s="104" t="s">
        <v>233</v>
      </c>
      <c r="C436" s="87" t="s">
        <v>510</v>
      </c>
      <c r="D436" s="103" t="s">
        <v>38</v>
      </c>
      <c r="E436" s="104">
        <v>2</v>
      </c>
      <c r="F436" s="91">
        <v>586</v>
      </c>
      <c r="G436" s="87" t="s">
        <v>8</v>
      </c>
    </row>
    <row r="437" s="84" customFormat="1" ht="15" customHeight="1" spans="1:7">
      <c r="A437" s="95"/>
      <c r="B437" s="104"/>
      <c r="C437" s="87" t="s">
        <v>511</v>
      </c>
      <c r="D437" s="103" t="s">
        <v>95</v>
      </c>
      <c r="E437" s="104"/>
      <c r="F437" s="91"/>
      <c r="G437" s="87" t="s">
        <v>8</v>
      </c>
    </row>
    <row r="438" s="84" customFormat="1" ht="15" customHeight="1" spans="1:7">
      <c r="A438" s="95">
        <v>268</v>
      </c>
      <c r="B438" s="104" t="s">
        <v>121</v>
      </c>
      <c r="C438" s="87" t="s">
        <v>512</v>
      </c>
      <c r="D438" s="103" t="s">
        <v>38</v>
      </c>
      <c r="E438" s="104">
        <v>1</v>
      </c>
      <c r="F438" s="91">
        <v>295</v>
      </c>
      <c r="G438" s="87" t="s">
        <v>8</v>
      </c>
    </row>
    <row r="439" s="84" customFormat="1" ht="15" customHeight="1" spans="1:7">
      <c r="A439" s="95">
        <v>269</v>
      </c>
      <c r="B439" s="104" t="s">
        <v>233</v>
      </c>
      <c r="C439" s="87" t="s">
        <v>513</v>
      </c>
      <c r="D439" s="103" t="s">
        <v>38</v>
      </c>
      <c r="E439" s="104">
        <v>2</v>
      </c>
      <c r="F439" s="91">
        <v>476</v>
      </c>
      <c r="G439" s="87" t="s">
        <v>8</v>
      </c>
    </row>
    <row r="440" s="84" customFormat="1" ht="15" customHeight="1" spans="1:7">
      <c r="A440" s="95"/>
      <c r="B440" s="104"/>
      <c r="C440" s="87" t="s">
        <v>514</v>
      </c>
      <c r="D440" s="103" t="s">
        <v>95</v>
      </c>
      <c r="E440" s="104"/>
      <c r="F440" s="91"/>
      <c r="G440" s="87" t="s">
        <v>8</v>
      </c>
    </row>
    <row r="441" s="84" customFormat="1" ht="15" customHeight="1" spans="1:7">
      <c r="A441" s="95">
        <v>270</v>
      </c>
      <c r="B441" s="104" t="s">
        <v>400</v>
      </c>
      <c r="C441" s="87" t="s">
        <v>515</v>
      </c>
      <c r="D441" s="103" t="s">
        <v>38</v>
      </c>
      <c r="E441" s="104">
        <v>1</v>
      </c>
      <c r="F441" s="91">
        <v>300</v>
      </c>
      <c r="G441" s="87" t="s">
        <v>10</v>
      </c>
    </row>
    <row r="442" s="84" customFormat="1" ht="15" customHeight="1" spans="1:7">
      <c r="A442" s="95">
        <v>271</v>
      </c>
      <c r="B442" s="103" t="s">
        <v>318</v>
      </c>
      <c r="C442" s="103" t="s">
        <v>516</v>
      </c>
      <c r="D442" s="103" t="s">
        <v>38</v>
      </c>
      <c r="E442" s="103">
        <v>2</v>
      </c>
      <c r="F442" s="91">
        <v>586</v>
      </c>
      <c r="G442" s="103" t="s">
        <v>10</v>
      </c>
    </row>
    <row r="443" s="84" customFormat="1" ht="15" customHeight="1" spans="1:7">
      <c r="A443" s="95"/>
      <c r="B443" s="103"/>
      <c r="C443" s="103" t="s">
        <v>517</v>
      </c>
      <c r="D443" s="103" t="s">
        <v>119</v>
      </c>
      <c r="E443" s="103"/>
      <c r="F443" s="91"/>
      <c r="G443" s="103" t="s">
        <v>10</v>
      </c>
    </row>
    <row r="444" s="84" customFormat="1" ht="15" customHeight="1" spans="1:7">
      <c r="A444" s="88">
        <v>272</v>
      </c>
      <c r="B444" s="104" t="s">
        <v>154</v>
      </c>
      <c r="C444" s="87" t="s">
        <v>518</v>
      </c>
      <c r="D444" s="103" t="s">
        <v>38</v>
      </c>
      <c r="E444" s="104">
        <v>1</v>
      </c>
      <c r="F444" s="91">
        <v>295</v>
      </c>
      <c r="G444" s="87" t="s">
        <v>10</v>
      </c>
    </row>
    <row r="445" s="84" customFormat="1" ht="15" customHeight="1" spans="1:7">
      <c r="A445" s="88">
        <v>273</v>
      </c>
      <c r="B445" s="103" t="s">
        <v>154</v>
      </c>
      <c r="C445" s="103" t="s">
        <v>519</v>
      </c>
      <c r="D445" s="103" t="s">
        <v>38</v>
      </c>
      <c r="E445" s="103">
        <v>1</v>
      </c>
      <c r="F445" s="91">
        <v>295</v>
      </c>
      <c r="G445" s="103" t="s">
        <v>10</v>
      </c>
    </row>
    <row r="446" s="84" customFormat="1" ht="15" customHeight="1" spans="1:7">
      <c r="A446" s="88">
        <v>274</v>
      </c>
      <c r="B446" s="117" t="s">
        <v>318</v>
      </c>
      <c r="C446" s="118" t="s">
        <v>520</v>
      </c>
      <c r="D446" s="92" t="s">
        <v>521</v>
      </c>
      <c r="E446" s="92">
        <v>1</v>
      </c>
      <c r="F446" s="117">
        <v>300</v>
      </c>
      <c r="G446" s="92" t="s">
        <v>10</v>
      </c>
    </row>
    <row r="447" s="84" customFormat="1" ht="15" customHeight="1" spans="1:7">
      <c r="A447" s="88">
        <v>275</v>
      </c>
      <c r="B447" s="103" t="s">
        <v>70</v>
      </c>
      <c r="C447" s="103" t="s">
        <v>522</v>
      </c>
      <c r="D447" s="103" t="s">
        <v>38</v>
      </c>
      <c r="E447" s="103">
        <v>1</v>
      </c>
      <c r="F447" s="91">
        <v>301</v>
      </c>
      <c r="G447" s="103" t="s">
        <v>10</v>
      </c>
    </row>
    <row r="448" s="84" customFormat="1" ht="15" customHeight="1" spans="1:7">
      <c r="A448" s="88">
        <v>276</v>
      </c>
      <c r="B448" s="103" t="s">
        <v>121</v>
      </c>
      <c r="C448" s="103" t="s">
        <v>523</v>
      </c>
      <c r="D448" s="103" t="s">
        <v>38</v>
      </c>
      <c r="E448" s="103">
        <v>2</v>
      </c>
      <c r="F448" s="91">
        <v>590</v>
      </c>
      <c r="G448" s="103" t="s">
        <v>10</v>
      </c>
    </row>
    <row r="449" s="84" customFormat="1" ht="15" customHeight="1" spans="1:7">
      <c r="A449" s="95"/>
      <c r="B449" s="103"/>
      <c r="C449" s="103" t="s">
        <v>524</v>
      </c>
      <c r="D449" s="103" t="s">
        <v>45</v>
      </c>
      <c r="E449" s="103"/>
      <c r="F449" s="91"/>
      <c r="G449" s="103" t="s">
        <v>10</v>
      </c>
    </row>
    <row r="450" s="84" customFormat="1" ht="15" customHeight="1" spans="1:7">
      <c r="A450" s="92">
        <v>277</v>
      </c>
      <c r="B450" s="117" t="s">
        <v>107</v>
      </c>
      <c r="C450" s="117" t="s">
        <v>525</v>
      </c>
      <c r="D450" s="92" t="s">
        <v>38</v>
      </c>
      <c r="E450" s="92">
        <v>1</v>
      </c>
      <c r="F450" s="117">
        <v>450</v>
      </c>
      <c r="G450" s="92" t="s">
        <v>10</v>
      </c>
    </row>
    <row r="451" s="84" customFormat="1" ht="15" customHeight="1" spans="1:7">
      <c r="A451" s="95">
        <v>278</v>
      </c>
      <c r="B451" s="119" t="s">
        <v>233</v>
      </c>
      <c r="C451" s="103" t="s">
        <v>526</v>
      </c>
      <c r="D451" s="103" t="s">
        <v>38</v>
      </c>
      <c r="E451" s="119">
        <v>1</v>
      </c>
      <c r="F451" s="91">
        <v>292</v>
      </c>
      <c r="G451" s="87" t="s">
        <v>8</v>
      </c>
    </row>
    <row r="452" s="84" customFormat="1" ht="15" customHeight="1" spans="1:7">
      <c r="A452" s="95">
        <v>279</v>
      </c>
      <c r="B452" s="119" t="s">
        <v>233</v>
      </c>
      <c r="C452" s="103" t="s">
        <v>527</v>
      </c>
      <c r="D452" s="103" t="s">
        <v>38</v>
      </c>
      <c r="E452" s="119">
        <v>1</v>
      </c>
      <c r="F452" s="91">
        <v>292</v>
      </c>
      <c r="G452" s="87" t="s">
        <v>8</v>
      </c>
    </row>
    <row r="453" s="84" customFormat="1" ht="15" customHeight="1" spans="1:7">
      <c r="A453" s="95">
        <v>280</v>
      </c>
      <c r="B453" s="103" t="s">
        <v>70</v>
      </c>
      <c r="C453" s="103" t="s">
        <v>528</v>
      </c>
      <c r="D453" s="103" t="s">
        <v>38</v>
      </c>
      <c r="E453" s="103">
        <v>1</v>
      </c>
      <c r="F453" s="91">
        <v>300</v>
      </c>
      <c r="G453" s="87" t="s">
        <v>8</v>
      </c>
    </row>
    <row r="454" s="84" customFormat="1" ht="15" customHeight="1" spans="1:7">
      <c r="A454" s="95">
        <v>281</v>
      </c>
      <c r="B454" s="103" t="s">
        <v>335</v>
      </c>
      <c r="C454" s="103" t="s">
        <v>529</v>
      </c>
      <c r="D454" s="103" t="s">
        <v>38</v>
      </c>
      <c r="E454" s="103">
        <v>2</v>
      </c>
      <c r="F454" s="91">
        <v>608</v>
      </c>
      <c r="G454" s="87" t="s">
        <v>8</v>
      </c>
    </row>
    <row r="455" s="84" customFormat="1" ht="15" customHeight="1" spans="1:7">
      <c r="A455" s="95"/>
      <c r="B455" s="103"/>
      <c r="C455" s="103" t="s">
        <v>530</v>
      </c>
      <c r="D455" s="103" t="s">
        <v>119</v>
      </c>
      <c r="E455" s="103"/>
      <c r="F455" s="91"/>
      <c r="G455" s="87" t="s">
        <v>8</v>
      </c>
    </row>
    <row r="456" s="84" customFormat="1" ht="15" customHeight="1" spans="1:7">
      <c r="A456" s="92">
        <v>282</v>
      </c>
      <c r="B456" s="92" t="s">
        <v>233</v>
      </c>
      <c r="C456" s="92" t="s">
        <v>531</v>
      </c>
      <c r="D456" s="92" t="s">
        <v>38</v>
      </c>
      <c r="E456" s="92">
        <v>1</v>
      </c>
      <c r="F456" s="92">
        <v>450</v>
      </c>
      <c r="G456" s="92" t="s">
        <v>10</v>
      </c>
    </row>
    <row r="457" s="84" customFormat="1" ht="15" customHeight="1" spans="1:7">
      <c r="A457" s="95">
        <v>283</v>
      </c>
      <c r="B457" s="119" t="s">
        <v>335</v>
      </c>
      <c r="C457" s="103" t="s">
        <v>532</v>
      </c>
      <c r="D457" s="103" t="s">
        <v>38</v>
      </c>
      <c r="E457" s="119">
        <v>1</v>
      </c>
      <c r="F457" s="91">
        <v>304</v>
      </c>
      <c r="G457" s="87" t="s">
        <v>10</v>
      </c>
    </row>
    <row r="458" s="84" customFormat="1" ht="15" customHeight="1" spans="1:7">
      <c r="A458" s="95">
        <v>284</v>
      </c>
      <c r="B458" s="103" t="s">
        <v>201</v>
      </c>
      <c r="C458" s="103" t="s">
        <v>533</v>
      </c>
      <c r="D458" s="103" t="s">
        <v>521</v>
      </c>
      <c r="E458" s="95">
        <v>1</v>
      </c>
      <c r="F458" s="91">
        <v>302</v>
      </c>
      <c r="G458" s="87" t="s">
        <v>10</v>
      </c>
    </row>
    <row r="459" s="84" customFormat="1" ht="15" customHeight="1" spans="1:7">
      <c r="A459" s="95">
        <v>285</v>
      </c>
      <c r="B459" s="103" t="s">
        <v>201</v>
      </c>
      <c r="C459" s="103" t="s">
        <v>534</v>
      </c>
      <c r="D459" s="103" t="s">
        <v>38</v>
      </c>
      <c r="E459" s="103">
        <v>1</v>
      </c>
      <c r="F459" s="91">
        <v>303</v>
      </c>
      <c r="G459" s="103" t="s">
        <v>10</v>
      </c>
    </row>
    <row r="460" s="84" customFormat="1" ht="15" customHeight="1" spans="1:7">
      <c r="A460" s="95">
        <v>286</v>
      </c>
      <c r="B460" s="103" t="s">
        <v>201</v>
      </c>
      <c r="C460" s="103" t="s">
        <v>535</v>
      </c>
      <c r="D460" s="103" t="s">
        <v>38</v>
      </c>
      <c r="E460" s="95">
        <v>1</v>
      </c>
      <c r="F460" s="91">
        <v>294</v>
      </c>
      <c r="G460" s="103" t="s">
        <v>8</v>
      </c>
    </row>
    <row r="461" s="84" customFormat="1" ht="15" customHeight="1" spans="1:7">
      <c r="A461" s="95">
        <v>287</v>
      </c>
      <c r="B461" s="103" t="s">
        <v>121</v>
      </c>
      <c r="C461" s="103" t="s">
        <v>536</v>
      </c>
      <c r="D461" s="103" t="s">
        <v>38</v>
      </c>
      <c r="E461" s="103">
        <v>1</v>
      </c>
      <c r="F461" s="91">
        <v>295</v>
      </c>
      <c r="G461" s="103" t="s">
        <v>10</v>
      </c>
    </row>
    <row r="462" s="84" customFormat="1" ht="15" customHeight="1" spans="1:7">
      <c r="A462" s="95">
        <v>288</v>
      </c>
      <c r="B462" s="103" t="s">
        <v>121</v>
      </c>
      <c r="C462" s="103" t="s">
        <v>537</v>
      </c>
      <c r="D462" s="103" t="s">
        <v>38</v>
      </c>
      <c r="E462" s="103">
        <v>1</v>
      </c>
      <c r="F462" s="91">
        <v>295</v>
      </c>
      <c r="G462" s="103" t="s">
        <v>10</v>
      </c>
    </row>
    <row r="463" s="84" customFormat="1" ht="15" customHeight="1" spans="1:7">
      <c r="A463" s="95">
        <v>289</v>
      </c>
      <c r="B463" s="103" t="s">
        <v>400</v>
      </c>
      <c r="C463" s="103" t="s">
        <v>538</v>
      </c>
      <c r="D463" s="103" t="s">
        <v>38</v>
      </c>
      <c r="E463" s="103">
        <v>1</v>
      </c>
      <c r="F463" s="91">
        <v>302</v>
      </c>
      <c r="G463" s="103" t="s">
        <v>10</v>
      </c>
    </row>
    <row r="464" s="84" customFormat="1" ht="15" customHeight="1" spans="1:7">
      <c r="A464" s="95">
        <v>290</v>
      </c>
      <c r="B464" s="103" t="s">
        <v>121</v>
      </c>
      <c r="C464" s="103" t="s">
        <v>539</v>
      </c>
      <c r="D464" s="103" t="s">
        <v>38</v>
      </c>
      <c r="E464" s="103">
        <v>1</v>
      </c>
      <c r="F464" s="91">
        <v>300</v>
      </c>
      <c r="G464" s="103" t="s">
        <v>10</v>
      </c>
    </row>
    <row r="465" s="84" customFormat="1" ht="15" customHeight="1" spans="1:7">
      <c r="A465" s="95">
        <v>291</v>
      </c>
      <c r="B465" s="103" t="s">
        <v>335</v>
      </c>
      <c r="C465" s="103" t="s">
        <v>540</v>
      </c>
      <c r="D465" s="103" t="s">
        <v>38</v>
      </c>
      <c r="E465" s="95">
        <v>1</v>
      </c>
      <c r="F465" s="91">
        <v>298</v>
      </c>
      <c r="G465" s="103" t="s">
        <v>10</v>
      </c>
    </row>
    <row r="466" s="84" customFormat="1" ht="15" customHeight="1" spans="1:7">
      <c r="A466" s="95">
        <v>292</v>
      </c>
      <c r="B466" s="103" t="s">
        <v>36</v>
      </c>
      <c r="C466" s="103" t="s">
        <v>541</v>
      </c>
      <c r="D466" s="103" t="s">
        <v>38</v>
      </c>
      <c r="E466" s="95">
        <v>1</v>
      </c>
      <c r="F466" s="91">
        <v>295</v>
      </c>
      <c r="G466" s="95" t="s">
        <v>10</v>
      </c>
    </row>
    <row r="467" s="84" customFormat="1" ht="15" customHeight="1" spans="1:7">
      <c r="A467" s="95">
        <v>293</v>
      </c>
      <c r="B467" s="103" t="s">
        <v>36</v>
      </c>
      <c r="C467" s="103" t="s">
        <v>542</v>
      </c>
      <c r="D467" s="103" t="s">
        <v>38</v>
      </c>
      <c r="E467" s="95">
        <v>1</v>
      </c>
      <c r="F467" s="91">
        <v>297</v>
      </c>
      <c r="G467" s="95" t="s">
        <v>10</v>
      </c>
    </row>
    <row r="468" s="84" customFormat="1" ht="15" customHeight="1" spans="1:7">
      <c r="A468" s="95">
        <v>294</v>
      </c>
      <c r="B468" s="103" t="s">
        <v>36</v>
      </c>
      <c r="C468" s="103" t="s">
        <v>543</v>
      </c>
      <c r="D468" s="103" t="s">
        <v>38</v>
      </c>
      <c r="E468" s="95">
        <v>1</v>
      </c>
      <c r="F468" s="91">
        <v>299</v>
      </c>
      <c r="G468" s="95" t="s">
        <v>10</v>
      </c>
    </row>
    <row r="469" s="84" customFormat="1" ht="15" customHeight="1" spans="1:7">
      <c r="A469" s="95">
        <v>295</v>
      </c>
      <c r="B469" s="103" t="s">
        <v>154</v>
      </c>
      <c r="C469" s="103" t="s">
        <v>544</v>
      </c>
      <c r="D469" s="103" t="s">
        <v>38</v>
      </c>
      <c r="E469" s="95">
        <v>1</v>
      </c>
      <c r="F469" s="91">
        <v>298</v>
      </c>
      <c r="G469" s="95" t="s">
        <v>10</v>
      </c>
    </row>
    <row r="470" s="84" customFormat="1" ht="15" customHeight="1" spans="1:7">
      <c r="A470" s="95">
        <v>296</v>
      </c>
      <c r="B470" s="103" t="s">
        <v>70</v>
      </c>
      <c r="C470" s="103" t="s">
        <v>545</v>
      </c>
      <c r="D470" s="103" t="s">
        <v>38</v>
      </c>
      <c r="E470" s="103">
        <v>2</v>
      </c>
      <c r="F470" s="91">
        <v>852</v>
      </c>
      <c r="G470" s="103" t="s">
        <v>10</v>
      </c>
    </row>
    <row r="471" s="84" customFormat="1" ht="15" customHeight="1" spans="1:7">
      <c r="A471" s="95"/>
      <c r="B471" s="103"/>
      <c r="C471" s="103" t="s">
        <v>546</v>
      </c>
      <c r="D471" s="103" t="s">
        <v>101</v>
      </c>
      <c r="E471" s="103"/>
      <c r="F471" s="91"/>
      <c r="G471" s="103" t="s">
        <v>10</v>
      </c>
    </row>
    <row r="472" s="84" customFormat="1" ht="15" customHeight="1" spans="1:7">
      <c r="A472" s="95">
        <v>297</v>
      </c>
      <c r="B472" s="103" t="s">
        <v>121</v>
      </c>
      <c r="C472" s="103" t="s">
        <v>547</v>
      </c>
      <c r="D472" s="103" t="s">
        <v>38</v>
      </c>
      <c r="E472" s="103">
        <v>1</v>
      </c>
      <c r="F472" s="91">
        <v>295</v>
      </c>
      <c r="G472" s="103" t="s">
        <v>10</v>
      </c>
    </row>
    <row r="473" s="84" customFormat="1" ht="15" customHeight="1" spans="1:7">
      <c r="A473" s="95">
        <v>298</v>
      </c>
      <c r="B473" s="103" t="s">
        <v>335</v>
      </c>
      <c r="C473" s="103" t="s">
        <v>548</v>
      </c>
      <c r="D473" s="103" t="s">
        <v>38</v>
      </c>
      <c r="E473" s="103">
        <v>1</v>
      </c>
      <c r="F473" s="91">
        <v>302</v>
      </c>
      <c r="G473" s="103" t="s">
        <v>10</v>
      </c>
    </row>
    <row r="474" s="84" customFormat="1" ht="15" customHeight="1" spans="1:7">
      <c r="A474" s="95">
        <v>299</v>
      </c>
      <c r="B474" s="103" t="s">
        <v>318</v>
      </c>
      <c r="C474" s="103" t="s">
        <v>549</v>
      </c>
      <c r="D474" s="103" t="s">
        <v>521</v>
      </c>
      <c r="E474" s="103">
        <v>1</v>
      </c>
      <c r="F474" s="91">
        <v>291</v>
      </c>
      <c r="G474" s="87" t="s">
        <v>8</v>
      </c>
    </row>
    <row r="475" s="84" customFormat="1" ht="15" customHeight="1" spans="1:7">
      <c r="A475" s="95">
        <v>300</v>
      </c>
      <c r="B475" s="87" t="s">
        <v>154</v>
      </c>
      <c r="C475" s="103" t="s">
        <v>550</v>
      </c>
      <c r="D475" s="103" t="s">
        <v>38</v>
      </c>
      <c r="E475" s="88">
        <v>2</v>
      </c>
      <c r="F475" s="91">
        <v>590</v>
      </c>
      <c r="G475" s="87" t="s">
        <v>10</v>
      </c>
    </row>
    <row r="476" s="84" customFormat="1" ht="15" customHeight="1" spans="1:7">
      <c r="A476" s="87"/>
      <c r="B476" s="87"/>
      <c r="C476" s="87" t="s">
        <v>551</v>
      </c>
      <c r="D476" s="87" t="s">
        <v>101</v>
      </c>
      <c r="E476" s="88"/>
      <c r="F476" s="91"/>
      <c r="G476" s="87" t="s">
        <v>10</v>
      </c>
    </row>
    <row r="477" s="84" customFormat="1" ht="15" customHeight="1" spans="1:7">
      <c r="A477" s="95">
        <v>301</v>
      </c>
      <c r="B477" s="87" t="s">
        <v>36</v>
      </c>
      <c r="C477" s="87" t="s">
        <v>552</v>
      </c>
      <c r="D477" s="87" t="s">
        <v>38</v>
      </c>
      <c r="E477" s="88">
        <v>1</v>
      </c>
      <c r="F477" s="91">
        <v>293</v>
      </c>
      <c r="G477" s="87" t="s">
        <v>10</v>
      </c>
    </row>
    <row r="478" s="84" customFormat="1" ht="15" customHeight="1" spans="1:7">
      <c r="A478" s="95">
        <v>302</v>
      </c>
      <c r="B478" s="87" t="s">
        <v>107</v>
      </c>
      <c r="C478" s="87" t="s">
        <v>553</v>
      </c>
      <c r="D478" s="87" t="s">
        <v>38</v>
      </c>
      <c r="E478" s="88">
        <v>1</v>
      </c>
      <c r="F478" s="91">
        <v>311</v>
      </c>
      <c r="G478" s="87" t="s">
        <v>10</v>
      </c>
    </row>
    <row r="479" s="84" customFormat="1" ht="15" customHeight="1" spans="1:7">
      <c r="A479" s="95">
        <v>303</v>
      </c>
      <c r="B479" s="87" t="s">
        <v>121</v>
      </c>
      <c r="C479" s="87" t="s">
        <v>554</v>
      </c>
      <c r="D479" s="87" t="s">
        <v>38</v>
      </c>
      <c r="E479" s="88">
        <v>1</v>
      </c>
      <c r="F479" s="91">
        <v>295</v>
      </c>
      <c r="G479" s="87" t="s">
        <v>10</v>
      </c>
    </row>
    <row r="480" s="84" customFormat="1" ht="15" customHeight="1" spans="1:7">
      <c r="A480" s="95">
        <v>304</v>
      </c>
      <c r="B480" s="87" t="s">
        <v>335</v>
      </c>
      <c r="C480" s="87" t="s">
        <v>555</v>
      </c>
      <c r="D480" s="87" t="s">
        <v>38</v>
      </c>
      <c r="E480" s="88">
        <v>1</v>
      </c>
      <c r="F480" s="91">
        <v>267</v>
      </c>
      <c r="G480" s="87" t="s">
        <v>10</v>
      </c>
    </row>
    <row r="481" s="84" customFormat="1" ht="15" customHeight="1" spans="1:7">
      <c r="A481" s="95">
        <v>305</v>
      </c>
      <c r="B481" s="87" t="s">
        <v>36</v>
      </c>
      <c r="C481" s="87" t="s">
        <v>556</v>
      </c>
      <c r="D481" s="87" t="s">
        <v>38</v>
      </c>
      <c r="E481" s="88">
        <v>1</v>
      </c>
      <c r="F481" s="91">
        <v>297</v>
      </c>
      <c r="G481" s="87" t="s">
        <v>10</v>
      </c>
    </row>
    <row r="482" s="84" customFormat="1" ht="15" customHeight="1" spans="1:7">
      <c r="A482" s="95">
        <v>306</v>
      </c>
      <c r="B482" s="87" t="s">
        <v>36</v>
      </c>
      <c r="C482" s="87" t="s">
        <v>557</v>
      </c>
      <c r="D482" s="87" t="s">
        <v>38</v>
      </c>
      <c r="E482" s="88">
        <v>1</v>
      </c>
      <c r="F482" s="91">
        <v>296</v>
      </c>
      <c r="G482" s="87" t="s">
        <v>10</v>
      </c>
    </row>
    <row r="483" s="84" customFormat="1" ht="15" customHeight="1" spans="1:7">
      <c r="A483" s="95">
        <v>307</v>
      </c>
      <c r="B483" s="87" t="s">
        <v>36</v>
      </c>
      <c r="C483" s="87" t="s">
        <v>558</v>
      </c>
      <c r="D483" s="87" t="s">
        <v>38</v>
      </c>
      <c r="E483" s="88">
        <v>1</v>
      </c>
      <c r="F483" s="91">
        <v>293</v>
      </c>
      <c r="G483" s="87" t="s">
        <v>8</v>
      </c>
    </row>
    <row r="484" s="84" customFormat="1" ht="15" customHeight="1" spans="1:7">
      <c r="A484" s="95">
        <v>308</v>
      </c>
      <c r="B484" s="87" t="s">
        <v>70</v>
      </c>
      <c r="C484" s="87" t="s">
        <v>559</v>
      </c>
      <c r="D484" s="87" t="s">
        <v>38</v>
      </c>
      <c r="E484" s="88">
        <v>3</v>
      </c>
      <c r="F484" s="91">
        <v>885</v>
      </c>
      <c r="G484" s="87" t="s">
        <v>8</v>
      </c>
    </row>
    <row r="485" s="84" customFormat="1" ht="15" customHeight="1" spans="1:7">
      <c r="A485" s="95"/>
      <c r="B485" s="87"/>
      <c r="C485" s="87" t="s">
        <v>560</v>
      </c>
      <c r="D485" s="87" t="s">
        <v>95</v>
      </c>
      <c r="E485" s="88"/>
      <c r="F485" s="91"/>
      <c r="G485" s="87" t="s">
        <v>8</v>
      </c>
    </row>
    <row r="486" s="84" customFormat="1" ht="15" customHeight="1" spans="1:7">
      <c r="A486" s="87"/>
      <c r="B486" s="87"/>
      <c r="C486" s="87" t="s">
        <v>561</v>
      </c>
      <c r="D486" s="87" t="s">
        <v>119</v>
      </c>
      <c r="E486" s="88"/>
      <c r="F486" s="91"/>
      <c r="G486" s="87" t="s">
        <v>8</v>
      </c>
    </row>
    <row r="487" s="84" customFormat="1" ht="15" customHeight="1" spans="1:7">
      <c r="A487" s="95">
        <v>309</v>
      </c>
      <c r="B487" s="87" t="s">
        <v>70</v>
      </c>
      <c r="C487" s="87" t="s">
        <v>562</v>
      </c>
      <c r="D487" s="87" t="s">
        <v>38</v>
      </c>
      <c r="E487" s="88">
        <v>4</v>
      </c>
      <c r="F487" s="91">
        <v>1180</v>
      </c>
      <c r="G487" s="87" t="s">
        <v>10</v>
      </c>
    </row>
    <row r="488" s="84" customFormat="1" ht="15" customHeight="1" spans="1:7">
      <c r="A488" s="87"/>
      <c r="B488" s="87"/>
      <c r="C488" s="87" t="s">
        <v>563</v>
      </c>
      <c r="D488" s="87" t="s">
        <v>95</v>
      </c>
      <c r="E488" s="88"/>
      <c r="F488" s="91"/>
      <c r="G488" s="87" t="s">
        <v>10</v>
      </c>
    </row>
    <row r="489" s="84" customFormat="1" ht="15" customHeight="1" spans="1:7">
      <c r="A489" s="87"/>
      <c r="B489" s="87"/>
      <c r="C489" s="87" t="s">
        <v>564</v>
      </c>
      <c r="D489" s="87" t="s">
        <v>158</v>
      </c>
      <c r="E489" s="88"/>
      <c r="F489" s="91"/>
      <c r="G489" s="87" t="s">
        <v>10</v>
      </c>
    </row>
    <row r="490" s="84" customFormat="1" ht="15" customHeight="1" spans="1:7">
      <c r="A490" s="87"/>
      <c r="B490" s="87"/>
      <c r="C490" s="103" t="s">
        <v>565</v>
      </c>
      <c r="D490" s="103" t="s">
        <v>160</v>
      </c>
      <c r="E490" s="103"/>
      <c r="F490" s="91"/>
      <c r="G490" s="87" t="s">
        <v>10</v>
      </c>
    </row>
    <row r="491" s="84" customFormat="1" ht="15" customHeight="1" spans="1:7">
      <c r="A491" s="95">
        <v>310</v>
      </c>
      <c r="B491" s="103" t="s">
        <v>201</v>
      </c>
      <c r="C491" s="103" t="s">
        <v>566</v>
      </c>
      <c r="D491" s="103" t="s">
        <v>38</v>
      </c>
      <c r="E491" s="103">
        <v>1</v>
      </c>
      <c r="F491" s="91">
        <v>299</v>
      </c>
      <c r="G491" s="95" t="s">
        <v>10</v>
      </c>
    </row>
    <row r="492" s="84" customFormat="1" ht="15" customHeight="1" spans="1:7">
      <c r="A492" s="95">
        <v>311</v>
      </c>
      <c r="B492" s="87" t="s">
        <v>318</v>
      </c>
      <c r="C492" s="87" t="s">
        <v>567</v>
      </c>
      <c r="D492" s="87" t="s">
        <v>38</v>
      </c>
      <c r="E492" s="88">
        <v>2</v>
      </c>
      <c r="F492" s="91">
        <v>598</v>
      </c>
      <c r="G492" s="87" t="s">
        <v>10</v>
      </c>
    </row>
    <row r="493" s="84" customFormat="1" ht="15" customHeight="1" spans="1:7">
      <c r="A493" s="87"/>
      <c r="B493" s="87"/>
      <c r="C493" s="87" t="s">
        <v>568</v>
      </c>
      <c r="D493" s="87" t="s">
        <v>45</v>
      </c>
      <c r="E493" s="88"/>
      <c r="F493" s="91"/>
      <c r="G493" s="87" t="s">
        <v>10</v>
      </c>
    </row>
    <row r="494" s="84" customFormat="1" ht="15" customHeight="1" spans="1:7">
      <c r="A494" s="95">
        <v>312</v>
      </c>
      <c r="B494" s="87" t="s">
        <v>201</v>
      </c>
      <c r="C494" s="103" t="s">
        <v>569</v>
      </c>
      <c r="D494" s="103" t="s">
        <v>38</v>
      </c>
      <c r="E494" s="103">
        <v>2</v>
      </c>
      <c r="F494" s="91">
        <v>434</v>
      </c>
      <c r="G494" s="87" t="s">
        <v>8</v>
      </c>
    </row>
    <row r="495" s="84" customFormat="1" ht="15" customHeight="1" spans="1:7">
      <c r="A495" s="87"/>
      <c r="B495" s="87"/>
      <c r="C495" s="103" t="s">
        <v>570</v>
      </c>
      <c r="D495" s="103" t="s">
        <v>45</v>
      </c>
      <c r="E495" s="103"/>
      <c r="F495" s="91">
        <v>434</v>
      </c>
      <c r="G495" s="87" t="s">
        <v>8</v>
      </c>
    </row>
    <row r="496" s="84" customFormat="1" ht="15" customHeight="1" spans="1:7">
      <c r="A496" s="95">
        <v>313</v>
      </c>
      <c r="B496" s="87" t="s">
        <v>107</v>
      </c>
      <c r="C496" s="87" t="s">
        <v>571</v>
      </c>
      <c r="D496" s="87" t="s">
        <v>38</v>
      </c>
      <c r="E496" s="88">
        <v>1</v>
      </c>
      <c r="F496" s="91">
        <v>312</v>
      </c>
      <c r="G496" s="87" t="s">
        <v>10</v>
      </c>
    </row>
    <row r="497" s="84" customFormat="1" ht="15" customHeight="1" spans="1:7">
      <c r="A497" s="95">
        <v>314</v>
      </c>
      <c r="B497" s="87" t="s">
        <v>283</v>
      </c>
      <c r="C497" s="87" t="s">
        <v>572</v>
      </c>
      <c r="D497" s="87" t="s">
        <v>38</v>
      </c>
      <c r="E497" s="88">
        <v>2</v>
      </c>
      <c r="F497" s="91">
        <v>600</v>
      </c>
      <c r="G497" s="87" t="s">
        <v>8</v>
      </c>
    </row>
    <row r="498" s="84" customFormat="1" ht="15" customHeight="1" spans="1:7">
      <c r="A498" s="87"/>
      <c r="B498" s="87"/>
      <c r="C498" s="87" t="s">
        <v>573</v>
      </c>
      <c r="D498" s="87" t="s">
        <v>95</v>
      </c>
      <c r="E498" s="88"/>
      <c r="F498" s="91"/>
      <c r="G498" s="87" t="s">
        <v>8</v>
      </c>
    </row>
    <row r="499" s="84" customFormat="1" ht="15" customHeight="1" spans="1:7">
      <c r="A499" s="95">
        <v>315</v>
      </c>
      <c r="B499" s="87" t="s">
        <v>283</v>
      </c>
      <c r="C499" s="87" t="s">
        <v>574</v>
      </c>
      <c r="D499" s="87" t="s">
        <v>521</v>
      </c>
      <c r="E499" s="88">
        <v>1</v>
      </c>
      <c r="F499" s="91">
        <v>291</v>
      </c>
      <c r="G499" s="87" t="s">
        <v>10</v>
      </c>
    </row>
    <row r="500" s="84" customFormat="1" ht="15" customHeight="1" spans="1:7">
      <c r="A500" s="95">
        <v>316</v>
      </c>
      <c r="B500" s="87" t="s">
        <v>335</v>
      </c>
      <c r="C500" s="87" t="s">
        <v>575</v>
      </c>
      <c r="D500" s="87" t="s">
        <v>38</v>
      </c>
      <c r="E500" s="88">
        <v>3</v>
      </c>
      <c r="F500" s="91">
        <v>969</v>
      </c>
      <c r="G500" s="87" t="s">
        <v>8</v>
      </c>
    </row>
    <row r="501" s="84" customFormat="1" ht="15" customHeight="1" spans="1:7">
      <c r="A501" s="87"/>
      <c r="B501" s="87"/>
      <c r="C501" s="87" t="s">
        <v>576</v>
      </c>
      <c r="D501" s="87" t="s">
        <v>95</v>
      </c>
      <c r="E501" s="88"/>
      <c r="F501" s="91"/>
      <c r="G501" s="87" t="s">
        <v>8</v>
      </c>
    </row>
    <row r="502" s="84" customFormat="1" ht="15" customHeight="1" spans="1:7">
      <c r="A502" s="87"/>
      <c r="B502" s="87"/>
      <c r="C502" s="87" t="s">
        <v>577</v>
      </c>
      <c r="D502" s="87" t="s">
        <v>119</v>
      </c>
      <c r="E502" s="88"/>
      <c r="F502" s="91"/>
      <c r="G502" s="87" t="s">
        <v>8</v>
      </c>
    </row>
    <row r="503" s="84" customFormat="1" ht="15" customHeight="1" spans="1:7">
      <c r="A503" s="95">
        <v>317</v>
      </c>
      <c r="B503" s="87" t="s">
        <v>335</v>
      </c>
      <c r="C503" s="87" t="s">
        <v>578</v>
      </c>
      <c r="D503" s="87" t="s">
        <v>521</v>
      </c>
      <c r="E503" s="88">
        <v>1</v>
      </c>
      <c r="F503" s="91">
        <v>298</v>
      </c>
      <c r="G503" s="87" t="s">
        <v>8</v>
      </c>
    </row>
    <row r="504" s="84" customFormat="1" ht="15" customHeight="1" spans="1:7">
      <c r="A504" s="95">
        <v>318</v>
      </c>
      <c r="B504" s="87" t="s">
        <v>233</v>
      </c>
      <c r="C504" s="87" t="s">
        <v>579</v>
      </c>
      <c r="D504" s="87" t="s">
        <v>38</v>
      </c>
      <c r="E504" s="88">
        <v>2</v>
      </c>
      <c r="F504" s="91">
        <v>596</v>
      </c>
      <c r="G504" s="87" t="s">
        <v>8</v>
      </c>
    </row>
    <row r="505" s="84" customFormat="1" ht="15" customHeight="1" spans="1:7">
      <c r="A505" s="88"/>
      <c r="B505" s="87"/>
      <c r="C505" s="103" t="s">
        <v>580</v>
      </c>
      <c r="D505" s="103" t="s">
        <v>95</v>
      </c>
      <c r="E505" s="103"/>
      <c r="F505" s="91"/>
      <c r="G505" s="87" t="s">
        <v>8</v>
      </c>
    </row>
    <row r="506" s="84" customFormat="1" ht="15" customHeight="1" spans="1:7">
      <c r="A506" s="95">
        <v>319</v>
      </c>
      <c r="B506" s="87" t="s">
        <v>36</v>
      </c>
      <c r="C506" s="87" t="s">
        <v>581</v>
      </c>
      <c r="D506" s="87" t="s">
        <v>38</v>
      </c>
      <c r="E506" s="88">
        <v>3</v>
      </c>
      <c r="F506" s="91">
        <v>909</v>
      </c>
      <c r="G506" s="87" t="s">
        <v>8</v>
      </c>
    </row>
    <row r="507" s="84" customFormat="1" ht="15" customHeight="1" spans="1:7">
      <c r="A507" s="88"/>
      <c r="B507" s="87"/>
      <c r="C507" s="87" t="s">
        <v>582</v>
      </c>
      <c r="D507" s="87" t="s">
        <v>95</v>
      </c>
      <c r="E507" s="88"/>
      <c r="F507" s="91"/>
      <c r="G507" s="87" t="s">
        <v>8</v>
      </c>
    </row>
    <row r="508" s="84" customFormat="1" ht="15" customHeight="1" spans="1:7">
      <c r="A508" s="88"/>
      <c r="B508" s="87"/>
      <c r="C508" s="87" t="s">
        <v>583</v>
      </c>
      <c r="D508" s="87" t="s">
        <v>158</v>
      </c>
      <c r="E508" s="88"/>
      <c r="F508" s="91"/>
      <c r="G508" s="87" t="s">
        <v>8</v>
      </c>
    </row>
    <row r="509" s="84" customFormat="1" ht="15" customHeight="1" spans="1:7">
      <c r="A509" s="95">
        <v>320</v>
      </c>
      <c r="B509" s="95" t="s">
        <v>318</v>
      </c>
      <c r="C509" s="87" t="s">
        <v>584</v>
      </c>
      <c r="D509" s="87" t="s">
        <v>38</v>
      </c>
      <c r="E509" s="88">
        <v>1</v>
      </c>
      <c r="F509" s="91">
        <v>422</v>
      </c>
      <c r="G509" s="87" t="s">
        <v>10</v>
      </c>
    </row>
    <row r="510" s="84" customFormat="1" ht="15" customHeight="1" spans="1:7">
      <c r="A510" s="95">
        <v>321</v>
      </c>
      <c r="B510" s="87" t="s">
        <v>201</v>
      </c>
      <c r="C510" s="87" t="s">
        <v>585</v>
      </c>
      <c r="D510" s="87" t="s">
        <v>38</v>
      </c>
      <c r="E510" s="88">
        <v>1</v>
      </c>
      <c r="F510" s="91">
        <v>431</v>
      </c>
      <c r="G510" s="87" t="s">
        <v>10</v>
      </c>
    </row>
    <row r="511" s="84" customFormat="1" ht="15" customHeight="1" spans="1:7">
      <c r="A511" s="95">
        <v>322</v>
      </c>
      <c r="B511" s="87" t="s">
        <v>107</v>
      </c>
      <c r="C511" s="87" t="s">
        <v>586</v>
      </c>
      <c r="D511" s="87" t="s">
        <v>38</v>
      </c>
      <c r="E511" s="88">
        <v>2</v>
      </c>
      <c r="F511" s="91">
        <v>630</v>
      </c>
      <c r="G511" s="87" t="s">
        <v>10</v>
      </c>
    </row>
    <row r="512" s="84" customFormat="1" ht="15" customHeight="1" spans="1:7">
      <c r="A512" s="95"/>
      <c r="B512" s="95"/>
      <c r="C512" s="89" t="s">
        <v>587</v>
      </c>
      <c r="D512" s="95" t="s">
        <v>45</v>
      </c>
      <c r="E512" s="95"/>
      <c r="F512" s="91"/>
      <c r="G512" s="87" t="s">
        <v>10</v>
      </c>
    </row>
    <row r="513" s="84" customFormat="1" ht="15" customHeight="1" spans="1:7">
      <c r="A513" s="95">
        <v>323</v>
      </c>
      <c r="B513" s="95" t="s">
        <v>233</v>
      </c>
      <c r="C513" s="95" t="s">
        <v>588</v>
      </c>
      <c r="D513" s="95" t="s">
        <v>38</v>
      </c>
      <c r="E513" s="95">
        <v>1</v>
      </c>
      <c r="F513" s="91">
        <v>292</v>
      </c>
      <c r="G513" s="87" t="s">
        <v>8</v>
      </c>
    </row>
    <row r="514" s="84" customFormat="1" ht="15" customHeight="1" spans="1:7">
      <c r="A514" s="95">
        <v>324</v>
      </c>
      <c r="B514" s="95" t="s">
        <v>335</v>
      </c>
      <c r="C514" s="95" t="s">
        <v>589</v>
      </c>
      <c r="D514" s="95" t="s">
        <v>38</v>
      </c>
      <c r="E514" s="95">
        <v>2</v>
      </c>
      <c r="F514" s="91">
        <v>858</v>
      </c>
      <c r="G514" s="95" t="s">
        <v>10</v>
      </c>
    </row>
    <row r="515" s="84" customFormat="1" ht="15" customHeight="1" spans="1:7">
      <c r="A515" s="88"/>
      <c r="B515" s="95"/>
      <c r="C515" s="95" t="s">
        <v>590</v>
      </c>
      <c r="D515" s="95" t="s">
        <v>591</v>
      </c>
      <c r="E515" s="95"/>
      <c r="F515" s="91"/>
      <c r="G515" s="95" t="s">
        <v>10</v>
      </c>
    </row>
    <row r="516" s="84" customFormat="1" ht="15" customHeight="1" spans="1:7">
      <c r="A516" s="95">
        <v>325</v>
      </c>
      <c r="B516" s="87" t="s">
        <v>36</v>
      </c>
      <c r="C516" s="87" t="s">
        <v>592</v>
      </c>
      <c r="D516" s="87" t="s">
        <v>38</v>
      </c>
      <c r="E516" s="88">
        <v>1</v>
      </c>
      <c r="F516" s="91">
        <v>298</v>
      </c>
      <c r="G516" s="87" t="s">
        <v>8</v>
      </c>
    </row>
    <row r="517" s="84" customFormat="1" ht="15" customHeight="1" spans="1:7">
      <c r="A517" s="95">
        <v>326</v>
      </c>
      <c r="B517" s="95" t="s">
        <v>201</v>
      </c>
      <c r="C517" s="87" t="s">
        <v>593</v>
      </c>
      <c r="D517" s="87" t="s">
        <v>38</v>
      </c>
      <c r="E517" s="88">
        <v>4</v>
      </c>
      <c r="F517" s="91">
        <v>1232</v>
      </c>
      <c r="G517" s="87" t="s">
        <v>10</v>
      </c>
    </row>
    <row r="518" s="84" customFormat="1" ht="15" customHeight="1" spans="1:7">
      <c r="A518" s="88"/>
      <c r="B518" s="95"/>
      <c r="C518" s="87" t="s">
        <v>594</v>
      </c>
      <c r="D518" s="87" t="s">
        <v>95</v>
      </c>
      <c r="E518" s="88"/>
      <c r="F518" s="91"/>
      <c r="G518" s="87" t="s">
        <v>10</v>
      </c>
    </row>
    <row r="519" s="84" customFormat="1" ht="15" customHeight="1" spans="1:7">
      <c r="A519" s="88"/>
      <c r="B519" s="95"/>
      <c r="C519" s="87" t="s">
        <v>595</v>
      </c>
      <c r="D519" s="87" t="s">
        <v>158</v>
      </c>
      <c r="E519" s="88"/>
      <c r="F519" s="91"/>
      <c r="G519" s="87" t="s">
        <v>10</v>
      </c>
    </row>
    <row r="520" s="84" customFormat="1" ht="15" customHeight="1" spans="1:7">
      <c r="A520" s="88"/>
      <c r="B520" s="95"/>
      <c r="C520" s="95" t="s">
        <v>596</v>
      </c>
      <c r="D520" s="95" t="s">
        <v>160</v>
      </c>
      <c r="E520" s="95"/>
      <c r="F520" s="91"/>
      <c r="G520" s="87" t="s">
        <v>10</v>
      </c>
    </row>
    <row r="521" s="84" customFormat="1" ht="15" customHeight="1" spans="1:7">
      <c r="A521" s="95">
        <v>327</v>
      </c>
      <c r="B521" s="89" t="s">
        <v>201</v>
      </c>
      <c r="C521" s="89" t="s">
        <v>597</v>
      </c>
      <c r="D521" s="89" t="s">
        <v>38</v>
      </c>
      <c r="E521" s="100">
        <v>2</v>
      </c>
      <c r="F521" s="91">
        <v>604</v>
      </c>
      <c r="G521" s="87" t="s">
        <v>10</v>
      </c>
    </row>
    <row r="522" s="84" customFormat="1" ht="15" customHeight="1" spans="1:7">
      <c r="A522" s="88"/>
      <c r="B522" s="95"/>
      <c r="C522" s="89" t="s">
        <v>598</v>
      </c>
      <c r="D522" s="89" t="s">
        <v>95</v>
      </c>
      <c r="E522" s="100"/>
      <c r="F522" s="91"/>
      <c r="G522" s="87" t="s">
        <v>10</v>
      </c>
    </row>
    <row r="523" s="84" customFormat="1" ht="15" customHeight="1" spans="1:7">
      <c r="A523" s="95">
        <v>328</v>
      </c>
      <c r="B523" s="95" t="s">
        <v>201</v>
      </c>
      <c r="C523" s="95" t="s">
        <v>599</v>
      </c>
      <c r="D523" s="95" t="s">
        <v>38</v>
      </c>
      <c r="E523" s="95">
        <v>3</v>
      </c>
      <c r="F523" s="91">
        <v>888</v>
      </c>
      <c r="G523" s="87" t="s">
        <v>10</v>
      </c>
    </row>
    <row r="524" s="84" customFormat="1" ht="15" customHeight="1" spans="1:7">
      <c r="A524" s="88"/>
      <c r="B524" s="95"/>
      <c r="C524" s="95" t="s">
        <v>600</v>
      </c>
      <c r="D524" s="95" t="s">
        <v>95</v>
      </c>
      <c r="E524" s="95"/>
      <c r="F524" s="91"/>
      <c r="G524" s="87" t="s">
        <v>10</v>
      </c>
    </row>
    <row r="525" s="84" customFormat="1" ht="15" customHeight="1" spans="1:7">
      <c r="A525" s="95"/>
      <c r="B525" s="95"/>
      <c r="C525" s="95" t="s">
        <v>601</v>
      </c>
      <c r="D525" s="95" t="s">
        <v>101</v>
      </c>
      <c r="E525" s="95"/>
      <c r="F525" s="91"/>
      <c r="G525" s="87" t="s">
        <v>10</v>
      </c>
    </row>
    <row r="526" s="84" customFormat="1" ht="15" customHeight="1" spans="1:7">
      <c r="A526" s="95">
        <v>329</v>
      </c>
      <c r="B526" s="95" t="s">
        <v>318</v>
      </c>
      <c r="C526" s="95" t="s">
        <v>602</v>
      </c>
      <c r="D526" s="95" t="s">
        <v>38</v>
      </c>
      <c r="E526" s="95">
        <v>1</v>
      </c>
      <c r="F526" s="91">
        <v>297</v>
      </c>
      <c r="G526" s="87" t="s">
        <v>10</v>
      </c>
    </row>
    <row r="527" s="84" customFormat="1" ht="15" customHeight="1" spans="1:7">
      <c r="A527" s="95">
        <v>330</v>
      </c>
      <c r="B527" s="89" t="s">
        <v>233</v>
      </c>
      <c r="C527" s="89" t="s">
        <v>603</v>
      </c>
      <c r="D527" s="89" t="s">
        <v>38</v>
      </c>
      <c r="E527" s="100">
        <v>1</v>
      </c>
      <c r="F527" s="91">
        <v>424</v>
      </c>
      <c r="G527" s="87" t="s">
        <v>10</v>
      </c>
    </row>
    <row r="528" s="84" customFormat="1" ht="15" customHeight="1" spans="1:7">
      <c r="A528" s="95">
        <v>331</v>
      </c>
      <c r="B528" s="89" t="s">
        <v>70</v>
      </c>
      <c r="C528" s="89" t="s">
        <v>604</v>
      </c>
      <c r="D528" s="89" t="s">
        <v>521</v>
      </c>
      <c r="E528" s="100">
        <v>1</v>
      </c>
      <c r="F528" s="91">
        <v>296</v>
      </c>
      <c r="G528" s="89" t="s">
        <v>10</v>
      </c>
    </row>
    <row r="529" s="84" customFormat="1" ht="15" customHeight="1" spans="1:7">
      <c r="A529" s="95">
        <v>332</v>
      </c>
      <c r="B529" s="89" t="s">
        <v>201</v>
      </c>
      <c r="C529" s="89" t="s">
        <v>605</v>
      </c>
      <c r="D529" s="89" t="s">
        <v>521</v>
      </c>
      <c r="E529" s="100">
        <v>2</v>
      </c>
      <c r="F529" s="91">
        <v>866</v>
      </c>
      <c r="G529" s="89" t="s">
        <v>10</v>
      </c>
    </row>
    <row r="530" s="84" customFormat="1" ht="15" customHeight="1" spans="1:7">
      <c r="A530" s="95"/>
      <c r="B530" s="89"/>
      <c r="C530" s="89" t="s">
        <v>606</v>
      </c>
      <c r="D530" s="89" t="s">
        <v>40</v>
      </c>
      <c r="E530" s="89"/>
      <c r="F530" s="91"/>
      <c r="G530" s="89" t="s">
        <v>10</v>
      </c>
    </row>
    <row r="531" s="84" customFormat="1" ht="15" customHeight="1" spans="1:7">
      <c r="A531" s="95">
        <v>333</v>
      </c>
      <c r="B531" s="89" t="s">
        <v>233</v>
      </c>
      <c r="C531" s="89" t="s">
        <v>607</v>
      </c>
      <c r="D531" s="89" t="s">
        <v>521</v>
      </c>
      <c r="E531" s="100">
        <v>1</v>
      </c>
      <c r="F531" s="91">
        <v>424</v>
      </c>
      <c r="G531" s="89" t="s">
        <v>10</v>
      </c>
    </row>
    <row r="532" s="84" customFormat="1" ht="15" customHeight="1" spans="1:7">
      <c r="A532" s="95">
        <v>334</v>
      </c>
      <c r="B532" s="89" t="s">
        <v>335</v>
      </c>
      <c r="C532" s="89" t="s">
        <v>608</v>
      </c>
      <c r="D532" s="89" t="s">
        <v>521</v>
      </c>
      <c r="E532" s="100">
        <v>1</v>
      </c>
      <c r="F532" s="91">
        <v>433</v>
      </c>
      <c r="G532" s="89" t="s">
        <v>10</v>
      </c>
    </row>
    <row r="533" s="84" customFormat="1" ht="15" customHeight="1" spans="1:7">
      <c r="A533" s="95">
        <v>335</v>
      </c>
      <c r="B533" s="89" t="s">
        <v>283</v>
      </c>
      <c r="C533" s="89" t="s">
        <v>609</v>
      </c>
      <c r="D533" s="89" t="s">
        <v>521</v>
      </c>
      <c r="E533" s="100">
        <v>1</v>
      </c>
      <c r="F533" s="91">
        <v>433</v>
      </c>
      <c r="G533" s="89" t="s">
        <v>10</v>
      </c>
    </row>
    <row r="534" s="84" customFormat="1" ht="15" customHeight="1" spans="1:7">
      <c r="A534" s="95">
        <v>336</v>
      </c>
      <c r="B534" s="89" t="s">
        <v>283</v>
      </c>
      <c r="C534" s="89" t="s">
        <v>610</v>
      </c>
      <c r="D534" s="89" t="s">
        <v>521</v>
      </c>
      <c r="E534" s="100">
        <v>1</v>
      </c>
      <c r="F534" s="91">
        <v>308</v>
      </c>
      <c r="G534" s="89" t="s">
        <v>10</v>
      </c>
    </row>
    <row r="535" s="85" customFormat="1" ht="15" customHeight="1" spans="1:16229">
      <c r="A535" s="95">
        <v>337</v>
      </c>
      <c r="B535" s="89" t="s">
        <v>283</v>
      </c>
      <c r="C535" s="89" t="s">
        <v>611</v>
      </c>
      <c r="D535" s="89" t="s">
        <v>521</v>
      </c>
      <c r="E535" s="100">
        <v>1</v>
      </c>
      <c r="F535" s="91">
        <v>308</v>
      </c>
      <c r="G535" s="89" t="s">
        <v>10</v>
      </c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20"/>
      <c r="AV535" s="120"/>
      <c r="AW535" s="120"/>
      <c r="AX535" s="120"/>
      <c r="AY535" s="120"/>
      <c r="AZ535" s="120"/>
      <c r="BA535" s="120"/>
      <c r="BB535" s="120"/>
      <c r="BC535" s="120"/>
      <c r="BD535" s="120"/>
      <c r="BE535" s="120"/>
      <c r="BF535" s="120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20"/>
      <c r="BS535" s="120"/>
      <c r="BT535" s="120"/>
      <c r="BU535" s="120"/>
      <c r="BV535" s="120"/>
      <c r="BW535" s="120"/>
      <c r="BX535" s="120"/>
      <c r="BY535" s="120"/>
      <c r="BZ535" s="120"/>
      <c r="CA535" s="120"/>
      <c r="CB535" s="120"/>
      <c r="CC535" s="120"/>
      <c r="CD535" s="120"/>
      <c r="CE535" s="120"/>
      <c r="CF535" s="120"/>
      <c r="CG535" s="120"/>
      <c r="CH535" s="120"/>
      <c r="CI535" s="120"/>
      <c r="CJ535" s="120"/>
      <c r="CK535" s="120"/>
      <c r="CL535" s="120"/>
      <c r="CM535" s="120"/>
      <c r="CN535" s="120"/>
      <c r="CO535" s="120"/>
      <c r="CP535" s="120"/>
      <c r="CQ535" s="120"/>
      <c r="CR535" s="120"/>
      <c r="CS535" s="120"/>
      <c r="CT535" s="120"/>
      <c r="CU535" s="120"/>
      <c r="CV535" s="120"/>
      <c r="CW535" s="120"/>
      <c r="CX535" s="120"/>
      <c r="CY535" s="120"/>
      <c r="CZ535" s="120"/>
      <c r="DA535" s="120"/>
      <c r="DB535" s="120"/>
      <c r="DC535" s="120"/>
      <c r="DD535" s="120"/>
      <c r="DE535" s="120"/>
      <c r="DF535" s="120"/>
      <c r="DG535" s="120"/>
      <c r="DH535" s="120"/>
      <c r="DI535" s="120"/>
      <c r="DJ535" s="120"/>
      <c r="DK535" s="120"/>
      <c r="DL535" s="120"/>
      <c r="DM535" s="120"/>
      <c r="DN535" s="120"/>
      <c r="DO535" s="120"/>
      <c r="DP535" s="120"/>
      <c r="DQ535" s="120"/>
      <c r="DR535" s="120"/>
      <c r="DS535" s="120"/>
      <c r="DT535" s="120"/>
      <c r="DU535" s="120"/>
      <c r="DV535" s="120"/>
      <c r="DW535" s="120"/>
      <c r="DX535" s="120"/>
      <c r="DY535" s="120"/>
      <c r="DZ535" s="120"/>
      <c r="EA535" s="120"/>
      <c r="EB535" s="120"/>
      <c r="EC535" s="120"/>
      <c r="ED535" s="120"/>
      <c r="EE535" s="120"/>
      <c r="EF535" s="120"/>
      <c r="EG535" s="120"/>
      <c r="EH535" s="120"/>
      <c r="EI535" s="120"/>
      <c r="EJ535" s="120"/>
      <c r="EK535" s="120"/>
      <c r="EL535" s="120"/>
      <c r="EM535" s="120"/>
      <c r="EN535" s="120"/>
      <c r="EO535" s="120"/>
      <c r="EP535" s="120"/>
      <c r="EQ535" s="120"/>
      <c r="ER535" s="120"/>
      <c r="ES535" s="120"/>
      <c r="ET535" s="120"/>
      <c r="EU535" s="120"/>
      <c r="EV535" s="120"/>
      <c r="EW535" s="120"/>
      <c r="EX535" s="120"/>
      <c r="EY535" s="120"/>
      <c r="EZ535" s="120"/>
      <c r="FA535" s="120"/>
      <c r="FB535" s="120"/>
      <c r="FC535" s="120"/>
      <c r="FD535" s="120"/>
      <c r="FE535" s="120"/>
      <c r="FF535" s="120"/>
      <c r="FG535" s="120"/>
      <c r="FH535" s="120"/>
      <c r="FI535" s="120"/>
      <c r="FJ535" s="120"/>
      <c r="FK535" s="120"/>
      <c r="FL535" s="120"/>
      <c r="FM535" s="120"/>
      <c r="FN535" s="120"/>
      <c r="FO535" s="120"/>
      <c r="FP535" s="120"/>
      <c r="FQ535" s="120"/>
      <c r="FR535" s="120"/>
      <c r="FS535" s="120"/>
      <c r="FT535" s="120"/>
      <c r="FU535" s="120"/>
      <c r="FV535" s="120"/>
      <c r="FW535" s="120"/>
      <c r="FX535" s="120"/>
      <c r="FY535" s="120"/>
      <c r="FZ535" s="120"/>
      <c r="GA535" s="120"/>
      <c r="GB535" s="120"/>
      <c r="GC535" s="120"/>
      <c r="GD535" s="120"/>
      <c r="GE535" s="120"/>
      <c r="GF535" s="120"/>
      <c r="GG535" s="120"/>
      <c r="GH535" s="120"/>
      <c r="GI535" s="120"/>
      <c r="GJ535" s="120"/>
      <c r="GK535" s="120"/>
      <c r="GL535" s="120"/>
      <c r="GM535" s="120"/>
      <c r="GN535" s="120"/>
      <c r="GO535" s="120"/>
      <c r="GP535" s="120"/>
      <c r="GQ535" s="120"/>
      <c r="GR535" s="120"/>
      <c r="GS535" s="120"/>
      <c r="GT535" s="120"/>
      <c r="GU535" s="120"/>
      <c r="GV535" s="120"/>
      <c r="GW535" s="120"/>
      <c r="GX535" s="120"/>
      <c r="GY535" s="120"/>
      <c r="GZ535" s="120"/>
      <c r="HA535" s="120"/>
      <c r="HB535" s="120"/>
      <c r="HC535" s="120"/>
      <c r="HD535" s="120"/>
      <c r="HE535" s="120"/>
      <c r="HF535" s="120"/>
      <c r="HG535" s="120"/>
      <c r="HH535" s="120"/>
      <c r="HI535" s="120"/>
      <c r="HJ535" s="120"/>
      <c r="HK535" s="120"/>
      <c r="HL535" s="120"/>
      <c r="HM535" s="120"/>
      <c r="HN535" s="120"/>
      <c r="HO535" s="120"/>
      <c r="HP535" s="120"/>
      <c r="HQ535" s="120"/>
      <c r="HR535" s="120"/>
      <c r="HS535" s="120"/>
      <c r="HT535" s="120"/>
      <c r="HU535" s="120"/>
      <c r="HV535" s="120"/>
      <c r="HW535" s="120"/>
      <c r="HX535" s="120"/>
      <c r="HY535" s="120"/>
      <c r="HZ535" s="120"/>
      <c r="IA535" s="120"/>
      <c r="IB535" s="120"/>
      <c r="IC535" s="120"/>
      <c r="ID535" s="120"/>
      <c r="IE535" s="120"/>
      <c r="IF535" s="120"/>
      <c r="IG535" s="120"/>
      <c r="IH535" s="120"/>
      <c r="II535" s="120"/>
      <c r="IJ535" s="120"/>
      <c r="IK535" s="120"/>
      <c r="IL535" s="120"/>
      <c r="IM535" s="120"/>
      <c r="IN535" s="120"/>
      <c r="IO535" s="120"/>
      <c r="IP535" s="120"/>
      <c r="IQ535" s="120"/>
      <c r="IR535" s="120"/>
      <c r="IS535" s="120"/>
      <c r="IT535" s="120"/>
      <c r="IU535" s="120"/>
      <c r="IV535" s="120"/>
      <c r="IW535" s="120"/>
      <c r="IX535" s="120"/>
      <c r="IY535" s="120"/>
      <c r="IZ535" s="120"/>
      <c r="JA535" s="120"/>
      <c r="JB535" s="120"/>
      <c r="JC535" s="120"/>
      <c r="JD535" s="120"/>
      <c r="JE535" s="120"/>
      <c r="JF535" s="120"/>
      <c r="JG535" s="120"/>
      <c r="JH535" s="120"/>
      <c r="JI535" s="120"/>
      <c r="JJ535" s="120"/>
      <c r="JK535" s="120"/>
      <c r="JL535" s="120"/>
      <c r="JM535" s="120"/>
      <c r="JN535" s="120"/>
      <c r="JO535" s="120"/>
      <c r="JP535" s="120"/>
      <c r="JQ535" s="120"/>
      <c r="JR535" s="120"/>
      <c r="JS535" s="120"/>
      <c r="JT535" s="120"/>
      <c r="JU535" s="120"/>
      <c r="JV535" s="120"/>
      <c r="JW535" s="120"/>
      <c r="JX535" s="120"/>
      <c r="JY535" s="120"/>
      <c r="JZ535" s="120"/>
      <c r="KA535" s="120"/>
      <c r="KB535" s="120"/>
      <c r="KC535" s="120"/>
      <c r="KD535" s="120"/>
      <c r="KE535" s="120"/>
      <c r="KF535" s="120"/>
      <c r="KG535" s="120"/>
      <c r="KH535" s="120"/>
      <c r="KI535" s="120"/>
      <c r="KJ535" s="120"/>
      <c r="KK535" s="120"/>
      <c r="KL535" s="120"/>
      <c r="KM535" s="120"/>
      <c r="KN535" s="120"/>
      <c r="KO535" s="120"/>
      <c r="KP535" s="120"/>
      <c r="KQ535" s="120"/>
      <c r="KR535" s="120"/>
      <c r="KS535" s="120"/>
      <c r="KT535" s="120"/>
      <c r="KU535" s="120"/>
      <c r="KV535" s="120"/>
      <c r="KW535" s="120"/>
      <c r="KX535" s="120"/>
      <c r="KY535" s="120"/>
      <c r="KZ535" s="120"/>
      <c r="LA535" s="120"/>
      <c r="LB535" s="120"/>
      <c r="LC535" s="120"/>
      <c r="LD535" s="120"/>
      <c r="LE535" s="120"/>
      <c r="LF535" s="120"/>
      <c r="LG535" s="120"/>
      <c r="LH535" s="120"/>
      <c r="LI535" s="120"/>
      <c r="LJ535" s="120"/>
      <c r="LK535" s="120"/>
      <c r="LL535" s="120"/>
      <c r="LM535" s="120"/>
      <c r="LN535" s="120"/>
      <c r="LO535" s="120"/>
      <c r="LP535" s="120"/>
      <c r="LQ535" s="120"/>
      <c r="LR535" s="120"/>
      <c r="LS535" s="120"/>
      <c r="LT535" s="120"/>
      <c r="LU535" s="120"/>
      <c r="LV535" s="120"/>
      <c r="LW535" s="120"/>
      <c r="LX535" s="120"/>
      <c r="LY535" s="120"/>
      <c r="LZ535" s="120"/>
      <c r="MA535" s="120"/>
      <c r="MB535" s="120"/>
      <c r="MC535" s="120"/>
      <c r="MD535" s="120"/>
      <c r="ME535" s="120"/>
      <c r="MF535" s="120"/>
      <c r="MG535" s="120"/>
      <c r="MH535" s="120"/>
      <c r="MI535" s="120"/>
      <c r="MJ535" s="120"/>
      <c r="MK535" s="120"/>
      <c r="ML535" s="120"/>
      <c r="MM535" s="120"/>
      <c r="MN535" s="120"/>
      <c r="MO535" s="120"/>
      <c r="MP535" s="120"/>
      <c r="MQ535" s="120"/>
      <c r="MR535" s="120"/>
      <c r="MS535" s="120"/>
      <c r="MT535" s="120"/>
      <c r="MU535" s="120"/>
      <c r="MV535" s="120"/>
      <c r="MW535" s="120"/>
      <c r="MX535" s="120"/>
      <c r="MY535" s="120"/>
      <c r="MZ535" s="120"/>
      <c r="NA535" s="120"/>
      <c r="NB535" s="120"/>
      <c r="NC535" s="120"/>
      <c r="ND535" s="120"/>
      <c r="NE535" s="120"/>
      <c r="NF535" s="120"/>
      <c r="NG535" s="120"/>
      <c r="NH535" s="120"/>
      <c r="NI535" s="120"/>
      <c r="NJ535" s="120"/>
      <c r="NK535" s="120"/>
      <c r="NL535" s="120"/>
      <c r="NM535" s="120"/>
      <c r="NN535" s="120"/>
      <c r="NO535" s="120"/>
      <c r="NP535" s="120"/>
      <c r="NQ535" s="120"/>
      <c r="NR535" s="120"/>
      <c r="NS535" s="120"/>
      <c r="NT535" s="120"/>
      <c r="NU535" s="120"/>
      <c r="NV535" s="120"/>
      <c r="NW535" s="120"/>
      <c r="NX535" s="120"/>
      <c r="NY535" s="120"/>
      <c r="NZ535" s="120"/>
      <c r="OA535" s="120"/>
      <c r="OB535" s="120"/>
      <c r="OC535" s="120"/>
      <c r="OD535" s="120"/>
      <c r="OE535" s="120"/>
      <c r="OF535" s="120"/>
      <c r="OG535" s="120"/>
      <c r="OH535" s="120"/>
      <c r="OI535" s="120"/>
      <c r="OJ535" s="120"/>
      <c r="OK535" s="120"/>
      <c r="OL535" s="120"/>
      <c r="OM535" s="120"/>
      <c r="ON535" s="120"/>
      <c r="OO535" s="120"/>
      <c r="OP535" s="120"/>
      <c r="OQ535" s="120"/>
      <c r="OR535" s="120"/>
      <c r="OS535" s="120"/>
      <c r="OT535" s="120"/>
      <c r="OU535" s="120"/>
      <c r="OV535" s="120"/>
      <c r="OW535" s="120"/>
      <c r="OX535" s="120"/>
      <c r="OY535" s="120"/>
      <c r="OZ535" s="120"/>
      <c r="PA535" s="120"/>
      <c r="PB535" s="120"/>
      <c r="PC535" s="120"/>
      <c r="PD535" s="120"/>
      <c r="PE535" s="120"/>
      <c r="PF535" s="120"/>
      <c r="PG535" s="120"/>
      <c r="PH535" s="120"/>
      <c r="PI535" s="120"/>
      <c r="PJ535" s="120"/>
      <c r="PK535" s="120"/>
      <c r="PL535" s="120"/>
      <c r="PM535" s="120"/>
      <c r="PN535" s="120"/>
      <c r="PO535" s="120"/>
      <c r="PP535" s="120"/>
      <c r="PQ535" s="120"/>
      <c r="PR535" s="120"/>
      <c r="PS535" s="120"/>
      <c r="PT535" s="120"/>
      <c r="PU535" s="120"/>
      <c r="PV535" s="120"/>
      <c r="PW535" s="120"/>
      <c r="PX535" s="120"/>
      <c r="PY535" s="120"/>
      <c r="PZ535" s="120"/>
      <c r="QA535" s="120"/>
      <c r="QB535" s="120"/>
      <c r="QC535" s="120"/>
      <c r="QD535" s="120"/>
      <c r="QE535" s="120"/>
      <c r="QF535" s="120"/>
      <c r="QG535" s="120"/>
      <c r="QH535" s="120"/>
      <c r="QI535" s="120"/>
      <c r="QJ535" s="120"/>
      <c r="QK535" s="120"/>
      <c r="QL535" s="120"/>
      <c r="QM535" s="120"/>
      <c r="QN535" s="120"/>
      <c r="QO535" s="120"/>
      <c r="QP535" s="120"/>
      <c r="QQ535" s="120"/>
      <c r="QR535" s="120"/>
      <c r="QS535" s="120"/>
      <c r="QT535" s="120"/>
      <c r="QU535" s="120"/>
      <c r="QV535" s="120"/>
      <c r="QW535" s="120"/>
      <c r="QX535" s="120"/>
      <c r="QY535" s="120"/>
      <c r="QZ535" s="120"/>
      <c r="RA535" s="120"/>
      <c r="RB535" s="120"/>
      <c r="RC535" s="120"/>
      <c r="RD535" s="120"/>
      <c r="RE535" s="120"/>
      <c r="RF535" s="120"/>
      <c r="RG535" s="120"/>
      <c r="RH535" s="120"/>
      <c r="RI535" s="120"/>
      <c r="RJ535" s="120"/>
      <c r="RK535" s="120"/>
      <c r="RL535" s="120"/>
      <c r="RM535" s="120"/>
      <c r="RN535" s="120"/>
      <c r="RO535" s="120"/>
      <c r="RP535" s="120"/>
      <c r="RQ535" s="120"/>
      <c r="RR535" s="120"/>
      <c r="RS535" s="120"/>
      <c r="RT535" s="120"/>
      <c r="RU535" s="120"/>
      <c r="RV535" s="120"/>
      <c r="RW535" s="120"/>
      <c r="RX535" s="120"/>
      <c r="RY535" s="120"/>
      <c r="RZ535" s="120"/>
      <c r="SA535" s="120"/>
      <c r="SB535" s="120"/>
      <c r="SC535" s="120"/>
      <c r="SD535" s="120"/>
      <c r="SE535" s="120"/>
      <c r="SF535" s="120"/>
      <c r="SG535" s="120"/>
      <c r="SH535" s="120"/>
      <c r="SI535" s="120"/>
      <c r="SJ535" s="120"/>
      <c r="SK535" s="120"/>
      <c r="SL535" s="120"/>
      <c r="SM535" s="120"/>
      <c r="SN535" s="120"/>
      <c r="SO535" s="120"/>
      <c r="SP535" s="120"/>
      <c r="SQ535" s="120"/>
      <c r="SR535" s="120"/>
      <c r="SS535" s="120"/>
      <c r="ST535" s="120"/>
      <c r="SU535" s="120"/>
      <c r="SV535" s="120"/>
      <c r="SW535" s="120"/>
      <c r="SX535" s="120"/>
      <c r="SY535" s="120"/>
      <c r="SZ535" s="120"/>
      <c r="TA535" s="120"/>
      <c r="TB535" s="120"/>
      <c r="TC535" s="120"/>
      <c r="TD535" s="120"/>
      <c r="TE535" s="120"/>
      <c r="TF535" s="120"/>
      <c r="TG535" s="120"/>
      <c r="TH535" s="120"/>
      <c r="TI535" s="120"/>
      <c r="TJ535" s="120"/>
      <c r="TK535" s="120"/>
      <c r="TL535" s="120"/>
      <c r="TM535" s="120"/>
      <c r="TN535" s="120"/>
      <c r="TO535" s="120"/>
      <c r="TP535" s="120"/>
      <c r="TQ535" s="120"/>
      <c r="TR535" s="120"/>
      <c r="TS535" s="120"/>
      <c r="TT535" s="120"/>
      <c r="TU535" s="120"/>
      <c r="TV535" s="120"/>
      <c r="TW535" s="120"/>
      <c r="TX535" s="120"/>
      <c r="TY535" s="120"/>
      <c r="TZ535" s="120"/>
      <c r="UA535" s="120"/>
      <c r="UB535" s="120"/>
      <c r="UC535" s="120"/>
      <c r="UD535" s="120"/>
      <c r="UE535" s="120"/>
      <c r="UF535" s="120"/>
      <c r="UG535" s="120"/>
      <c r="UH535" s="120"/>
      <c r="UI535" s="120"/>
      <c r="UJ535" s="120"/>
      <c r="UK535" s="120"/>
      <c r="UL535" s="120"/>
      <c r="UM535" s="120"/>
      <c r="UN535" s="120"/>
      <c r="UO535" s="120"/>
      <c r="UP535" s="120"/>
      <c r="UQ535" s="120"/>
      <c r="UR535" s="120"/>
      <c r="US535" s="120"/>
      <c r="UT535" s="120"/>
      <c r="UU535" s="120"/>
      <c r="UV535" s="120"/>
      <c r="UW535" s="120"/>
      <c r="UX535" s="120"/>
      <c r="UY535" s="120"/>
      <c r="UZ535" s="120"/>
      <c r="VA535" s="120"/>
      <c r="VB535" s="120"/>
      <c r="VC535" s="120"/>
      <c r="VD535" s="120"/>
      <c r="VE535" s="120"/>
      <c r="VF535" s="120"/>
      <c r="VG535" s="120"/>
      <c r="VH535" s="120"/>
      <c r="VI535" s="120"/>
      <c r="VJ535" s="120"/>
      <c r="VK535" s="120"/>
      <c r="VL535" s="120"/>
      <c r="VM535" s="120"/>
      <c r="VN535" s="120"/>
      <c r="VO535" s="120"/>
      <c r="VP535" s="120"/>
      <c r="VQ535" s="120"/>
      <c r="VR535" s="120"/>
      <c r="VS535" s="120"/>
      <c r="VT535" s="120"/>
      <c r="VU535" s="120"/>
      <c r="VV535" s="120"/>
      <c r="VW535" s="120"/>
      <c r="VX535" s="120"/>
      <c r="VY535" s="120"/>
      <c r="VZ535" s="120"/>
      <c r="WA535" s="120"/>
      <c r="WB535" s="120"/>
      <c r="WC535" s="120"/>
      <c r="WD535" s="120"/>
      <c r="WE535" s="120"/>
      <c r="WF535" s="120"/>
      <c r="WG535" s="120"/>
      <c r="WH535" s="120"/>
      <c r="WI535" s="120"/>
      <c r="WJ535" s="120"/>
      <c r="WK535" s="120"/>
      <c r="WL535" s="120"/>
      <c r="WM535" s="120"/>
      <c r="WN535" s="120"/>
      <c r="WO535" s="120"/>
      <c r="WP535" s="120"/>
      <c r="WQ535" s="120"/>
      <c r="WR535" s="120"/>
      <c r="WS535" s="120"/>
      <c r="WT535" s="120"/>
      <c r="WU535" s="120"/>
      <c r="WV535" s="120"/>
      <c r="WW535" s="120"/>
      <c r="WX535" s="120"/>
      <c r="WY535" s="120"/>
      <c r="WZ535" s="120"/>
      <c r="XA535" s="120"/>
      <c r="XB535" s="120"/>
      <c r="XC535" s="120"/>
      <c r="XD535" s="120"/>
      <c r="XE535" s="120"/>
      <c r="XF535" s="120"/>
      <c r="XG535" s="120"/>
      <c r="XH535" s="120"/>
      <c r="XI535" s="120"/>
      <c r="XJ535" s="120"/>
      <c r="XK535" s="120"/>
      <c r="XL535" s="120"/>
      <c r="XM535" s="120"/>
      <c r="XN535" s="120"/>
      <c r="XO535" s="120"/>
      <c r="XP535" s="120"/>
      <c r="XQ535" s="120"/>
      <c r="XR535" s="120"/>
      <c r="XS535" s="120"/>
      <c r="XT535" s="120"/>
      <c r="XU535" s="120"/>
      <c r="XV535" s="120"/>
      <c r="XW535" s="120"/>
      <c r="XX535" s="120"/>
      <c r="XY535" s="120"/>
      <c r="XZ535" s="120"/>
      <c r="YA535" s="120"/>
      <c r="YB535" s="120"/>
      <c r="YC535" s="120"/>
      <c r="YD535" s="120"/>
      <c r="YE535" s="120"/>
      <c r="YF535" s="120"/>
      <c r="YG535" s="120"/>
      <c r="YH535" s="120"/>
      <c r="YI535" s="120"/>
      <c r="YJ535" s="120"/>
      <c r="YK535" s="120"/>
      <c r="YL535" s="120"/>
      <c r="YM535" s="120"/>
      <c r="YN535" s="120"/>
      <c r="YO535" s="120"/>
      <c r="YP535" s="120"/>
      <c r="YQ535" s="120"/>
      <c r="YR535" s="120"/>
      <c r="YS535" s="120"/>
      <c r="YT535" s="120"/>
      <c r="YU535" s="120"/>
      <c r="YV535" s="120"/>
      <c r="YW535" s="120"/>
      <c r="YX535" s="120"/>
      <c r="YY535" s="120"/>
      <c r="YZ535" s="120"/>
      <c r="ZA535" s="120"/>
      <c r="ZB535" s="120"/>
      <c r="ZC535" s="120"/>
      <c r="ZD535" s="120"/>
      <c r="ZE535" s="120"/>
      <c r="ZF535" s="120"/>
      <c r="ZG535" s="120"/>
      <c r="ZH535" s="120"/>
      <c r="ZI535" s="120"/>
      <c r="ZJ535" s="120"/>
      <c r="ZK535" s="120"/>
      <c r="ZL535" s="120"/>
      <c r="ZM535" s="120"/>
      <c r="ZN535" s="120"/>
      <c r="ZO535" s="120"/>
      <c r="ZP535" s="120"/>
      <c r="ZQ535" s="120"/>
      <c r="ZR535" s="120"/>
      <c r="ZS535" s="120"/>
      <c r="ZT535" s="120"/>
      <c r="ZU535" s="120"/>
      <c r="ZV535" s="120"/>
      <c r="ZW535" s="120"/>
      <c r="ZX535" s="120"/>
      <c r="ZY535" s="120"/>
      <c r="ZZ535" s="120"/>
      <c r="AAA535" s="120"/>
      <c r="AAB535" s="120"/>
      <c r="AAC535" s="120"/>
      <c r="AAD535" s="120"/>
      <c r="AAE535" s="120"/>
      <c r="AAF535" s="120"/>
      <c r="AAG535" s="120"/>
      <c r="AAH535" s="120"/>
      <c r="AAI535" s="120"/>
      <c r="AAJ535" s="120"/>
      <c r="AAK535" s="120"/>
      <c r="AAL535" s="120"/>
      <c r="AAM535" s="120"/>
      <c r="AAN535" s="120"/>
      <c r="AAO535" s="120"/>
      <c r="AAP535" s="120"/>
      <c r="AAQ535" s="120"/>
      <c r="AAR535" s="120"/>
      <c r="AAS535" s="120"/>
      <c r="AAT535" s="120"/>
      <c r="AAU535" s="120"/>
      <c r="AAV535" s="120"/>
      <c r="AAW535" s="120"/>
      <c r="AAX535" s="120"/>
      <c r="AAY535" s="120"/>
      <c r="AAZ535" s="120"/>
      <c r="ABA535" s="120"/>
      <c r="ABB535" s="120"/>
      <c r="ABC535" s="120"/>
      <c r="ABD535" s="120"/>
      <c r="ABE535" s="120"/>
      <c r="ABF535" s="120"/>
      <c r="ABG535" s="120"/>
      <c r="ABH535" s="120"/>
      <c r="ABI535" s="120"/>
      <c r="ABJ535" s="120"/>
      <c r="ABK535" s="120"/>
      <c r="ABL535" s="120"/>
      <c r="ABM535" s="120"/>
      <c r="ABN535" s="120"/>
      <c r="ABO535" s="120"/>
      <c r="ABP535" s="120"/>
      <c r="ABQ535" s="120"/>
      <c r="ABR535" s="120"/>
      <c r="ABS535" s="120"/>
      <c r="ABT535" s="120"/>
      <c r="ABU535" s="120"/>
      <c r="ABV535" s="120"/>
      <c r="ABW535" s="120"/>
      <c r="ABX535" s="120"/>
      <c r="ABY535" s="120"/>
      <c r="ABZ535" s="120"/>
      <c r="ACA535" s="120"/>
      <c r="ACB535" s="120"/>
      <c r="ACC535" s="120"/>
      <c r="ACD535" s="120"/>
      <c r="ACE535" s="120"/>
      <c r="ACF535" s="120"/>
      <c r="ACG535" s="120"/>
      <c r="ACH535" s="120"/>
      <c r="ACI535" s="120"/>
      <c r="ACJ535" s="120"/>
      <c r="ACK535" s="120"/>
      <c r="ACL535" s="120"/>
      <c r="ACM535" s="120"/>
      <c r="ACN535" s="120"/>
      <c r="ACO535" s="120"/>
      <c r="ACP535" s="120"/>
      <c r="ACQ535" s="120"/>
      <c r="ACR535" s="120"/>
      <c r="ACS535" s="120"/>
      <c r="ACT535" s="120"/>
      <c r="ACU535" s="120"/>
      <c r="ACV535" s="120"/>
      <c r="ACW535" s="120"/>
      <c r="ACX535" s="120"/>
      <c r="ACY535" s="120"/>
      <c r="ACZ535" s="120"/>
      <c r="ADA535" s="120"/>
      <c r="ADB535" s="120"/>
      <c r="ADC535" s="120"/>
      <c r="ADD535" s="120"/>
      <c r="ADE535" s="120"/>
      <c r="ADF535" s="120"/>
      <c r="ADG535" s="120"/>
      <c r="ADH535" s="120"/>
      <c r="ADI535" s="120"/>
      <c r="ADJ535" s="120"/>
      <c r="ADK535" s="120"/>
      <c r="ADL535" s="120"/>
      <c r="ADM535" s="120"/>
      <c r="ADN535" s="120"/>
      <c r="ADO535" s="120"/>
      <c r="ADP535" s="120"/>
      <c r="ADQ535" s="120"/>
      <c r="ADR535" s="120"/>
      <c r="ADS535" s="120"/>
      <c r="ADT535" s="120"/>
      <c r="ADU535" s="120"/>
      <c r="ADV535" s="120"/>
      <c r="ADW535" s="120"/>
      <c r="ADX535" s="120"/>
      <c r="ADY535" s="120"/>
      <c r="ADZ535" s="120"/>
      <c r="AEA535" s="120"/>
      <c r="AEB535" s="120"/>
      <c r="AEC535" s="120"/>
      <c r="AED535" s="120"/>
      <c r="AEE535" s="120"/>
      <c r="AEF535" s="120"/>
      <c r="AEG535" s="120"/>
      <c r="AEH535" s="120"/>
      <c r="AEI535" s="120"/>
      <c r="AEJ535" s="120"/>
      <c r="AEK535" s="120"/>
      <c r="AEL535" s="120"/>
      <c r="AEM535" s="120"/>
      <c r="AEN535" s="120"/>
      <c r="AEO535" s="120"/>
      <c r="AEP535" s="120"/>
      <c r="AEQ535" s="120"/>
      <c r="AER535" s="120"/>
      <c r="AES535" s="120"/>
      <c r="AET535" s="120"/>
      <c r="AEU535" s="120"/>
      <c r="AEV535" s="120"/>
      <c r="AEW535" s="120"/>
      <c r="AEX535" s="120"/>
      <c r="AEY535" s="120"/>
      <c r="AEZ535" s="120"/>
      <c r="AFA535" s="120"/>
      <c r="AFB535" s="120"/>
      <c r="AFC535" s="120"/>
      <c r="AFD535" s="120"/>
      <c r="AFE535" s="120"/>
      <c r="AFF535" s="120"/>
      <c r="AFG535" s="120"/>
      <c r="AFH535" s="120"/>
      <c r="AFI535" s="120"/>
      <c r="AFJ535" s="120"/>
      <c r="AFK535" s="120"/>
      <c r="AFL535" s="120"/>
      <c r="AFM535" s="120"/>
      <c r="AFN535" s="120"/>
      <c r="AFO535" s="120"/>
      <c r="AFP535" s="120"/>
      <c r="AFQ535" s="120"/>
      <c r="AFR535" s="120"/>
      <c r="AFS535" s="120"/>
      <c r="AFT535" s="120"/>
      <c r="AFU535" s="120"/>
      <c r="AFV535" s="120"/>
      <c r="AFW535" s="120"/>
      <c r="AFX535" s="120"/>
      <c r="AFY535" s="120"/>
      <c r="AFZ535" s="120"/>
      <c r="AGA535" s="120"/>
      <c r="AGB535" s="120"/>
      <c r="AGC535" s="120"/>
      <c r="AGD535" s="120"/>
      <c r="AGE535" s="120"/>
      <c r="AGF535" s="120"/>
      <c r="AGG535" s="120"/>
      <c r="AGH535" s="120"/>
      <c r="AGI535" s="120"/>
      <c r="AGJ535" s="120"/>
      <c r="AGK535" s="120"/>
      <c r="AGL535" s="120"/>
      <c r="AGM535" s="120"/>
      <c r="AGN535" s="120"/>
      <c r="AGO535" s="120"/>
      <c r="AGP535" s="120"/>
      <c r="AGQ535" s="120"/>
      <c r="AGR535" s="120"/>
      <c r="AGS535" s="120"/>
      <c r="AGT535" s="120"/>
      <c r="AGU535" s="120"/>
      <c r="AGV535" s="120"/>
      <c r="AGW535" s="120"/>
      <c r="AGX535" s="120"/>
      <c r="AGY535" s="120"/>
      <c r="AGZ535" s="120"/>
      <c r="AHA535" s="120"/>
      <c r="AHB535" s="120"/>
      <c r="AHC535" s="120"/>
      <c r="AHD535" s="120"/>
      <c r="AHE535" s="120"/>
      <c r="AHF535" s="120"/>
      <c r="AHG535" s="120"/>
      <c r="AHH535" s="120"/>
      <c r="AHI535" s="120"/>
      <c r="AHJ535" s="120"/>
      <c r="AHK535" s="120"/>
      <c r="AHL535" s="120"/>
      <c r="AHM535" s="120"/>
      <c r="AHN535" s="120"/>
      <c r="AHO535" s="120"/>
      <c r="AHP535" s="120"/>
      <c r="AHQ535" s="120"/>
      <c r="AHR535" s="120"/>
      <c r="AHS535" s="120"/>
      <c r="AHT535" s="120"/>
      <c r="AHU535" s="120"/>
      <c r="AHV535" s="120"/>
      <c r="AHW535" s="120"/>
      <c r="AHX535" s="120"/>
      <c r="AHY535" s="120"/>
      <c r="AHZ535" s="120"/>
      <c r="AIA535" s="120"/>
      <c r="AIB535" s="120"/>
      <c r="AIC535" s="120"/>
      <c r="AID535" s="120"/>
      <c r="AIE535" s="120"/>
      <c r="AIF535" s="120"/>
      <c r="AIG535" s="120"/>
      <c r="AIH535" s="120"/>
      <c r="AII535" s="120"/>
      <c r="AIJ535" s="120"/>
      <c r="AIK535" s="120"/>
      <c r="AIL535" s="120"/>
      <c r="AIM535" s="120"/>
      <c r="AIN535" s="120"/>
      <c r="AIO535" s="120"/>
      <c r="AIP535" s="120"/>
      <c r="AIQ535" s="120"/>
      <c r="AIR535" s="120"/>
      <c r="AIS535" s="120"/>
      <c r="AIT535" s="120"/>
      <c r="AIU535" s="120"/>
      <c r="AIV535" s="120"/>
      <c r="AIW535" s="120"/>
      <c r="AIX535" s="120"/>
      <c r="AIY535" s="120"/>
      <c r="AIZ535" s="120"/>
      <c r="AJA535" s="120"/>
      <c r="AJB535" s="120"/>
      <c r="AJC535" s="120"/>
      <c r="AJD535" s="120"/>
      <c r="AJE535" s="120"/>
      <c r="AJF535" s="120"/>
      <c r="AJG535" s="120"/>
      <c r="AJH535" s="120"/>
      <c r="AJI535" s="120"/>
      <c r="AJJ535" s="120"/>
      <c r="AJK535" s="120"/>
      <c r="AJL535" s="120"/>
      <c r="AJM535" s="120"/>
      <c r="AJN535" s="120"/>
      <c r="AJO535" s="120"/>
      <c r="AJP535" s="120"/>
      <c r="AJQ535" s="120"/>
      <c r="AJR535" s="120"/>
      <c r="AJS535" s="120"/>
      <c r="AJT535" s="120"/>
      <c r="AJU535" s="120"/>
      <c r="AJV535" s="120"/>
      <c r="AJW535" s="120"/>
      <c r="AJX535" s="120"/>
      <c r="AJY535" s="120"/>
      <c r="AJZ535" s="120"/>
      <c r="AKA535" s="120"/>
      <c r="AKB535" s="120"/>
      <c r="AKC535" s="120"/>
      <c r="AKD535" s="120"/>
      <c r="AKE535" s="120"/>
      <c r="AKF535" s="120"/>
      <c r="AKG535" s="120"/>
      <c r="AKH535" s="120"/>
      <c r="AKI535" s="120"/>
      <c r="AKJ535" s="120"/>
      <c r="AKK535" s="120"/>
      <c r="AKL535" s="120"/>
      <c r="AKM535" s="120"/>
      <c r="AKN535" s="120"/>
      <c r="AKO535" s="120"/>
      <c r="AKP535" s="120"/>
      <c r="AKQ535" s="120"/>
      <c r="AKR535" s="120"/>
      <c r="AKS535" s="120"/>
      <c r="AKT535" s="120"/>
      <c r="AKU535" s="120"/>
      <c r="AKV535" s="120"/>
      <c r="AKW535" s="120"/>
      <c r="AKX535" s="120"/>
      <c r="AKY535" s="120"/>
      <c r="AKZ535" s="120"/>
      <c r="ALA535" s="120"/>
      <c r="ALB535" s="120"/>
      <c r="ALC535" s="120"/>
      <c r="ALD535" s="120"/>
      <c r="ALE535" s="120"/>
      <c r="ALF535" s="120"/>
      <c r="ALG535" s="120"/>
      <c r="ALH535" s="120"/>
      <c r="ALI535" s="120"/>
      <c r="ALJ535" s="120"/>
      <c r="ALK535" s="120"/>
      <c r="ALL535" s="120"/>
      <c r="ALM535" s="120"/>
      <c r="ALN535" s="120"/>
      <c r="ALO535" s="120"/>
      <c r="ALP535" s="120"/>
      <c r="ALQ535" s="120"/>
      <c r="ALR535" s="120"/>
      <c r="ALS535" s="120"/>
      <c r="ALT535" s="120"/>
      <c r="ALU535" s="120"/>
      <c r="ALV535" s="120"/>
      <c r="ALW535" s="120"/>
      <c r="ALX535" s="120"/>
      <c r="ALY535" s="120"/>
      <c r="ALZ535" s="120"/>
      <c r="AMA535" s="120"/>
      <c r="AMB535" s="120"/>
      <c r="AMC535" s="120"/>
      <c r="AMD535" s="120"/>
      <c r="AME535" s="120"/>
      <c r="AMF535" s="120"/>
      <c r="AMG535" s="120"/>
      <c r="AMH535" s="120"/>
      <c r="AMI535" s="120"/>
      <c r="AMJ535" s="120"/>
      <c r="AMK535" s="120"/>
      <c r="AML535" s="120"/>
      <c r="AMM535" s="120"/>
      <c r="AMN535" s="120"/>
      <c r="AMO535" s="120"/>
      <c r="AMP535" s="120"/>
      <c r="AMQ535" s="120"/>
      <c r="AMR535" s="120"/>
      <c r="AMS535" s="120"/>
      <c r="AMT535" s="120"/>
      <c r="AMU535" s="120"/>
      <c r="AMV535" s="120"/>
      <c r="AMW535" s="120"/>
      <c r="AMX535" s="120"/>
      <c r="AMY535" s="120"/>
      <c r="AMZ535" s="120"/>
      <c r="ANA535" s="120"/>
      <c r="ANB535" s="120"/>
      <c r="ANC535" s="120"/>
      <c r="AND535" s="120"/>
      <c r="ANE535" s="120"/>
      <c r="ANF535" s="120"/>
      <c r="ANG535" s="120"/>
      <c r="ANH535" s="120"/>
      <c r="ANI535" s="120"/>
      <c r="ANJ535" s="120"/>
      <c r="ANK535" s="120"/>
      <c r="ANL535" s="120"/>
      <c r="ANM535" s="120"/>
      <c r="ANN535" s="120"/>
      <c r="ANO535" s="120"/>
      <c r="ANP535" s="120"/>
      <c r="ANQ535" s="120"/>
      <c r="ANR535" s="120"/>
      <c r="ANS535" s="120"/>
      <c r="ANT535" s="120"/>
      <c r="ANU535" s="120"/>
      <c r="ANV535" s="120"/>
      <c r="ANW535" s="120"/>
      <c r="ANX535" s="120"/>
      <c r="ANY535" s="120"/>
      <c r="ANZ535" s="120"/>
      <c r="AOA535" s="120"/>
      <c r="AOB535" s="120"/>
      <c r="AOC535" s="120"/>
      <c r="AOD535" s="120"/>
      <c r="AOE535" s="120"/>
      <c r="AOF535" s="120"/>
      <c r="AOG535" s="120"/>
      <c r="AOH535" s="120"/>
      <c r="AOI535" s="120"/>
      <c r="AOJ535" s="120"/>
      <c r="AOK535" s="120"/>
      <c r="AOL535" s="120"/>
      <c r="AOM535" s="120"/>
      <c r="AON535" s="120"/>
      <c r="AOO535" s="120"/>
      <c r="AOP535" s="120"/>
      <c r="AOQ535" s="120"/>
      <c r="AOR535" s="120"/>
      <c r="AOS535" s="120"/>
      <c r="AOT535" s="120"/>
      <c r="AOU535" s="120"/>
      <c r="AOV535" s="120"/>
      <c r="AOW535" s="120"/>
      <c r="AOX535" s="120"/>
      <c r="AOY535" s="120"/>
      <c r="AOZ535" s="120"/>
      <c r="APA535" s="120"/>
      <c r="APB535" s="120"/>
      <c r="APC535" s="120"/>
      <c r="APD535" s="120"/>
      <c r="APE535" s="120"/>
      <c r="APF535" s="120"/>
      <c r="APG535" s="120"/>
      <c r="APH535" s="120"/>
      <c r="API535" s="120"/>
      <c r="APJ535" s="120"/>
      <c r="APK535" s="120"/>
      <c r="APL535" s="120"/>
      <c r="APM535" s="120"/>
      <c r="APN535" s="120"/>
      <c r="APO535" s="120"/>
      <c r="APP535" s="120"/>
      <c r="APQ535" s="120"/>
      <c r="APR535" s="120"/>
      <c r="APS535" s="120"/>
      <c r="APT535" s="120"/>
      <c r="APU535" s="120"/>
      <c r="APV535" s="120"/>
      <c r="APW535" s="120"/>
      <c r="APX535" s="120"/>
      <c r="APY535" s="120"/>
      <c r="APZ535" s="120"/>
      <c r="AQA535" s="120"/>
      <c r="AQB535" s="120"/>
      <c r="AQC535" s="120"/>
      <c r="AQD535" s="120"/>
      <c r="AQE535" s="120"/>
      <c r="AQF535" s="120"/>
      <c r="AQG535" s="120"/>
      <c r="AQH535" s="120"/>
      <c r="AQI535" s="120"/>
      <c r="AQJ535" s="120"/>
      <c r="AQK535" s="120"/>
      <c r="AQL535" s="120"/>
      <c r="AQM535" s="120"/>
      <c r="AQN535" s="120"/>
      <c r="AQO535" s="120"/>
      <c r="AQP535" s="120"/>
      <c r="AQQ535" s="120"/>
      <c r="AQR535" s="120"/>
      <c r="AQS535" s="120"/>
      <c r="AQT535" s="120"/>
      <c r="AQU535" s="120"/>
      <c r="AQV535" s="120"/>
      <c r="AQW535" s="120"/>
      <c r="AQX535" s="120"/>
      <c r="AQY535" s="120"/>
      <c r="AQZ535" s="120"/>
      <c r="ARA535" s="120"/>
      <c r="ARB535" s="120"/>
      <c r="ARC535" s="120"/>
      <c r="ARD535" s="120"/>
      <c r="ARE535" s="120"/>
      <c r="ARF535" s="120"/>
      <c r="ARG535" s="120"/>
      <c r="ARH535" s="120"/>
      <c r="ARI535" s="120"/>
      <c r="ARJ535" s="120"/>
      <c r="ARK535" s="120"/>
      <c r="ARL535" s="120"/>
      <c r="ARM535" s="120"/>
      <c r="ARN535" s="120"/>
      <c r="ARO535" s="120"/>
      <c r="ARP535" s="120"/>
      <c r="ARQ535" s="120"/>
      <c r="ARR535" s="120"/>
      <c r="ARS535" s="120"/>
      <c r="ART535" s="120"/>
      <c r="ARU535" s="120"/>
      <c r="ARV535" s="120"/>
      <c r="ARW535" s="120"/>
      <c r="ARX535" s="120"/>
      <c r="ARY535" s="120"/>
      <c r="ARZ535" s="120"/>
      <c r="ASA535" s="120"/>
      <c r="ASB535" s="120"/>
      <c r="ASC535" s="120"/>
      <c r="ASD535" s="120"/>
      <c r="ASE535" s="120"/>
      <c r="ASF535" s="120"/>
      <c r="ASG535" s="120"/>
      <c r="ASH535" s="120"/>
      <c r="ASI535" s="120"/>
      <c r="ASJ535" s="120"/>
      <c r="ASK535" s="120"/>
      <c r="ASL535" s="120"/>
      <c r="ASM535" s="120"/>
      <c r="ASN535" s="120"/>
      <c r="ASO535" s="120"/>
      <c r="ASP535" s="120"/>
      <c r="ASQ535" s="120"/>
      <c r="ASR535" s="120"/>
      <c r="ASS535" s="120"/>
      <c r="AST535" s="120"/>
      <c r="ASU535" s="120"/>
      <c r="ASV535" s="120"/>
      <c r="ASW535" s="120"/>
      <c r="ASX535" s="120"/>
      <c r="ASY535" s="120"/>
      <c r="ASZ535" s="120"/>
      <c r="ATA535" s="120"/>
      <c r="ATB535" s="120"/>
      <c r="ATC535" s="120"/>
      <c r="ATD535" s="120"/>
      <c r="ATE535" s="120"/>
      <c r="ATF535" s="120"/>
      <c r="ATG535" s="120"/>
      <c r="ATH535" s="120"/>
      <c r="ATI535" s="120"/>
      <c r="ATJ535" s="120"/>
      <c r="ATK535" s="120"/>
      <c r="ATL535" s="120"/>
      <c r="ATM535" s="120"/>
      <c r="ATN535" s="120"/>
      <c r="ATO535" s="120"/>
      <c r="ATP535" s="120"/>
      <c r="ATQ535" s="120"/>
      <c r="ATR535" s="120"/>
      <c r="ATS535" s="120"/>
      <c r="ATT535" s="120"/>
      <c r="ATU535" s="120"/>
      <c r="ATV535" s="120"/>
      <c r="ATW535" s="120"/>
      <c r="ATX535" s="120"/>
      <c r="ATY535" s="120"/>
      <c r="ATZ535" s="120"/>
      <c r="AUA535" s="120"/>
      <c r="AUB535" s="120"/>
      <c r="AUC535" s="120"/>
      <c r="AUD535" s="120"/>
      <c r="AUE535" s="120"/>
      <c r="AUF535" s="120"/>
      <c r="AUG535" s="120"/>
      <c r="AUH535" s="120"/>
      <c r="AUI535" s="120"/>
      <c r="AUJ535" s="120"/>
      <c r="AUK535" s="120"/>
      <c r="AUL535" s="120"/>
      <c r="AUM535" s="120"/>
      <c r="AUN535" s="120"/>
      <c r="AUO535" s="120"/>
      <c r="AUP535" s="120"/>
      <c r="AUQ535" s="120"/>
      <c r="AUR535" s="120"/>
      <c r="AUS535" s="120"/>
      <c r="AUT535" s="120"/>
      <c r="AUU535" s="120"/>
      <c r="AUV535" s="120"/>
      <c r="AUW535" s="120"/>
      <c r="AUX535" s="120"/>
      <c r="AUY535" s="120"/>
      <c r="AUZ535" s="120"/>
      <c r="AVA535" s="120"/>
      <c r="AVB535" s="120"/>
      <c r="AVC535" s="120"/>
      <c r="AVD535" s="120"/>
      <c r="AVE535" s="120"/>
      <c r="AVF535" s="120"/>
      <c r="AVG535" s="120"/>
      <c r="AVH535" s="120"/>
      <c r="AVI535" s="120"/>
      <c r="AVJ535" s="120"/>
      <c r="AVK535" s="120"/>
      <c r="AVL535" s="120"/>
      <c r="AVM535" s="120"/>
      <c r="AVN535" s="120"/>
      <c r="AVO535" s="120"/>
      <c r="AVP535" s="120"/>
      <c r="AVQ535" s="120"/>
      <c r="AVR535" s="120"/>
      <c r="AVS535" s="120"/>
      <c r="AVT535" s="120"/>
      <c r="AVU535" s="120"/>
      <c r="AVV535" s="120"/>
      <c r="AVW535" s="120"/>
      <c r="AVX535" s="120"/>
      <c r="AVY535" s="120"/>
      <c r="AVZ535" s="120"/>
      <c r="AWA535" s="120"/>
      <c r="AWB535" s="120"/>
      <c r="AWC535" s="120"/>
      <c r="AWD535" s="120"/>
      <c r="AWE535" s="120"/>
      <c r="AWF535" s="120"/>
      <c r="AWG535" s="120"/>
      <c r="AWH535" s="120"/>
      <c r="AWI535" s="120"/>
      <c r="AWJ535" s="120"/>
      <c r="AWK535" s="120"/>
      <c r="AWL535" s="120"/>
      <c r="AWM535" s="120"/>
      <c r="AWN535" s="120"/>
      <c r="AWO535" s="120"/>
      <c r="AWP535" s="120"/>
      <c r="AWQ535" s="120"/>
      <c r="AWR535" s="120"/>
      <c r="AWS535" s="120"/>
      <c r="AWT535" s="120"/>
      <c r="AWU535" s="120"/>
      <c r="AWV535" s="120"/>
      <c r="AWW535" s="120"/>
      <c r="AWX535" s="120"/>
      <c r="AWY535" s="120"/>
      <c r="AWZ535" s="120"/>
      <c r="AXA535" s="120"/>
      <c r="AXB535" s="120"/>
      <c r="AXC535" s="120"/>
      <c r="AXD535" s="120"/>
      <c r="AXE535" s="120"/>
      <c r="AXF535" s="120"/>
      <c r="AXG535" s="120"/>
      <c r="AXH535" s="120"/>
      <c r="AXI535" s="120"/>
      <c r="AXJ535" s="120"/>
      <c r="AXK535" s="120"/>
      <c r="AXL535" s="120"/>
      <c r="AXM535" s="120"/>
      <c r="AXN535" s="120"/>
      <c r="AXO535" s="120"/>
      <c r="AXP535" s="120"/>
      <c r="AXQ535" s="120"/>
      <c r="AXR535" s="120"/>
      <c r="AXS535" s="120"/>
      <c r="AXT535" s="120"/>
      <c r="AXU535" s="120"/>
      <c r="AXV535" s="120"/>
      <c r="AXW535" s="120"/>
      <c r="AXX535" s="120"/>
      <c r="AXY535" s="120"/>
      <c r="AXZ535" s="120"/>
      <c r="AYA535" s="120"/>
      <c r="AYB535" s="120"/>
      <c r="AYC535" s="120"/>
      <c r="AYD535" s="120"/>
      <c r="AYE535" s="120"/>
      <c r="AYF535" s="120"/>
      <c r="AYG535" s="120"/>
      <c r="AYH535" s="120"/>
      <c r="AYI535" s="120"/>
      <c r="AYJ535" s="120"/>
      <c r="AYK535" s="120"/>
      <c r="AYL535" s="120"/>
      <c r="AYM535" s="120"/>
      <c r="AYN535" s="120"/>
      <c r="AYO535" s="120"/>
      <c r="AYP535" s="120"/>
      <c r="AYQ535" s="120"/>
      <c r="AYR535" s="120"/>
      <c r="AYS535" s="120"/>
      <c r="AYT535" s="120"/>
      <c r="AYU535" s="120"/>
      <c r="AYV535" s="120"/>
      <c r="AYW535" s="120"/>
      <c r="AYX535" s="120"/>
      <c r="AYY535" s="120"/>
      <c r="AYZ535" s="120"/>
      <c r="AZA535" s="120"/>
      <c r="AZB535" s="120"/>
      <c r="AZC535" s="120"/>
      <c r="AZD535" s="120"/>
      <c r="AZE535" s="120"/>
      <c r="AZF535" s="120"/>
      <c r="AZG535" s="120"/>
      <c r="AZH535" s="120"/>
      <c r="AZI535" s="120"/>
      <c r="AZJ535" s="120"/>
      <c r="AZK535" s="120"/>
      <c r="AZL535" s="120"/>
      <c r="AZM535" s="120"/>
      <c r="AZN535" s="120"/>
      <c r="AZO535" s="120"/>
      <c r="AZP535" s="120"/>
      <c r="AZQ535" s="120"/>
      <c r="AZR535" s="120"/>
      <c r="AZS535" s="120"/>
      <c r="AZT535" s="120"/>
      <c r="AZU535" s="120"/>
      <c r="AZV535" s="120"/>
      <c r="AZW535" s="120"/>
      <c r="AZX535" s="120"/>
      <c r="AZY535" s="120"/>
      <c r="AZZ535" s="120"/>
      <c r="BAA535" s="120"/>
      <c r="BAB535" s="120"/>
      <c r="BAC535" s="120"/>
      <c r="BAD535" s="120"/>
      <c r="BAE535" s="120"/>
      <c r="BAF535" s="120"/>
      <c r="BAG535" s="120"/>
      <c r="BAH535" s="120"/>
      <c r="BAI535" s="120"/>
      <c r="BAJ535" s="120"/>
      <c r="BAK535" s="120"/>
      <c r="BAL535" s="120"/>
      <c r="BAM535" s="120"/>
      <c r="BAN535" s="120"/>
      <c r="BAO535" s="120"/>
      <c r="BAP535" s="120"/>
      <c r="BAQ535" s="120"/>
      <c r="BAR535" s="120"/>
      <c r="BAS535" s="120"/>
      <c r="BAT535" s="120"/>
      <c r="BAU535" s="120"/>
      <c r="BAV535" s="120"/>
      <c r="BAW535" s="120"/>
      <c r="BAX535" s="120"/>
      <c r="BAY535" s="120"/>
      <c r="BAZ535" s="120"/>
      <c r="BBA535" s="120"/>
      <c r="BBB535" s="120"/>
      <c r="BBC535" s="120"/>
      <c r="BBD535" s="120"/>
      <c r="BBE535" s="120"/>
      <c r="BBF535" s="120"/>
      <c r="BBG535" s="120"/>
      <c r="BBH535" s="120"/>
      <c r="BBI535" s="120"/>
      <c r="BBJ535" s="120"/>
      <c r="BBK535" s="120"/>
      <c r="BBL535" s="120"/>
      <c r="BBM535" s="120"/>
      <c r="BBN535" s="120"/>
      <c r="BBO535" s="120"/>
      <c r="BBP535" s="120"/>
      <c r="BBQ535" s="120"/>
      <c r="BBR535" s="120"/>
      <c r="BBS535" s="120"/>
      <c r="BBT535" s="120"/>
      <c r="BBU535" s="120"/>
      <c r="BBV535" s="120"/>
      <c r="BBW535" s="120"/>
      <c r="BBX535" s="120"/>
      <c r="BBY535" s="120"/>
      <c r="BBZ535" s="120"/>
      <c r="BCA535" s="120"/>
      <c r="BCB535" s="120"/>
      <c r="BCC535" s="120"/>
      <c r="BCD535" s="120"/>
      <c r="BCE535" s="120"/>
      <c r="BCF535" s="120"/>
      <c r="BCG535" s="120"/>
      <c r="BCH535" s="120"/>
      <c r="BCI535" s="120"/>
      <c r="BCJ535" s="120"/>
      <c r="BCK535" s="120"/>
      <c r="BCL535" s="120"/>
      <c r="BCM535" s="120"/>
      <c r="BCN535" s="120"/>
      <c r="BCO535" s="120"/>
      <c r="BCP535" s="120"/>
      <c r="BCQ535" s="120"/>
      <c r="BCR535" s="120"/>
      <c r="BCS535" s="120"/>
      <c r="BCT535" s="120"/>
      <c r="BCU535" s="120"/>
      <c r="BCV535" s="120"/>
      <c r="BCW535" s="120"/>
      <c r="BCX535" s="120"/>
      <c r="BCY535" s="120"/>
      <c r="BCZ535" s="120"/>
      <c r="BDA535" s="120"/>
      <c r="BDB535" s="120"/>
      <c r="BDC535" s="120"/>
      <c r="BDD535" s="120"/>
      <c r="BDE535" s="120"/>
      <c r="BDF535" s="120"/>
      <c r="BDG535" s="120"/>
      <c r="BDH535" s="120"/>
      <c r="BDI535" s="120"/>
      <c r="BDJ535" s="120"/>
      <c r="BDK535" s="120"/>
      <c r="BDL535" s="120"/>
      <c r="BDM535" s="120"/>
      <c r="BDN535" s="120"/>
      <c r="BDO535" s="120"/>
      <c r="BDP535" s="120"/>
      <c r="BDQ535" s="120"/>
      <c r="BDR535" s="120"/>
      <c r="BDS535" s="120"/>
      <c r="BDT535" s="120"/>
      <c r="BDU535" s="120"/>
      <c r="BDV535" s="120"/>
      <c r="BDW535" s="120"/>
      <c r="BDX535" s="120"/>
      <c r="BDY535" s="120"/>
      <c r="BDZ535" s="120"/>
      <c r="BEA535" s="120"/>
      <c r="BEB535" s="120"/>
      <c r="BEC535" s="120"/>
      <c r="BED535" s="120"/>
      <c r="BEE535" s="120"/>
      <c r="BEF535" s="120"/>
      <c r="BEG535" s="120"/>
      <c r="BEH535" s="120"/>
      <c r="BEI535" s="120"/>
      <c r="BEJ535" s="120"/>
      <c r="BEK535" s="120"/>
      <c r="BEL535" s="120"/>
      <c r="BEM535" s="120"/>
      <c r="BEN535" s="120"/>
      <c r="BEO535" s="120"/>
      <c r="BEP535" s="120"/>
      <c r="BEQ535" s="120"/>
      <c r="BER535" s="120"/>
      <c r="BES535" s="120"/>
      <c r="BET535" s="120"/>
      <c r="BEU535" s="120"/>
      <c r="BEV535" s="120"/>
      <c r="BEW535" s="120"/>
      <c r="BEX535" s="120"/>
      <c r="BEY535" s="120"/>
      <c r="BEZ535" s="120"/>
      <c r="BFA535" s="120"/>
      <c r="BFB535" s="120"/>
      <c r="BFC535" s="120"/>
      <c r="BFD535" s="120"/>
      <c r="BFE535" s="120"/>
      <c r="BFF535" s="120"/>
      <c r="BFG535" s="120"/>
      <c r="BFH535" s="120"/>
      <c r="BFI535" s="120"/>
      <c r="BFJ535" s="120"/>
      <c r="BFK535" s="120"/>
      <c r="BFL535" s="120"/>
      <c r="BFM535" s="120"/>
      <c r="BFN535" s="120"/>
      <c r="BFO535" s="120"/>
      <c r="BFP535" s="120"/>
      <c r="BFQ535" s="120"/>
      <c r="BFR535" s="120"/>
      <c r="BFS535" s="120"/>
      <c r="BFT535" s="120"/>
      <c r="BFU535" s="120"/>
      <c r="BFV535" s="120"/>
      <c r="BFW535" s="120"/>
      <c r="BFX535" s="120"/>
      <c r="BFY535" s="120"/>
      <c r="BFZ535" s="120"/>
      <c r="BGA535" s="120"/>
      <c r="BGB535" s="120"/>
      <c r="BGC535" s="120"/>
      <c r="BGD535" s="120"/>
      <c r="BGE535" s="120"/>
      <c r="BGF535" s="120"/>
      <c r="BGG535" s="120"/>
      <c r="BGH535" s="120"/>
      <c r="BGI535" s="120"/>
      <c r="BGJ535" s="120"/>
      <c r="BGK535" s="120"/>
      <c r="BGL535" s="120"/>
      <c r="BGM535" s="120"/>
      <c r="BGN535" s="120"/>
      <c r="BGO535" s="120"/>
      <c r="BGP535" s="120"/>
      <c r="BGQ535" s="120"/>
      <c r="BGR535" s="120"/>
      <c r="BGS535" s="120"/>
      <c r="BGT535" s="120"/>
      <c r="BGU535" s="120"/>
      <c r="BGV535" s="120"/>
      <c r="BGW535" s="120"/>
      <c r="BGX535" s="120"/>
      <c r="BGY535" s="120"/>
      <c r="BGZ535" s="120"/>
      <c r="BHA535" s="120"/>
      <c r="BHB535" s="120"/>
      <c r="BHC535" s="120"/>
      <c r="BHD535" s="120"/>
      <c r="BHE535" s="120"/>
      <c r="BHF535" s="120"/>
      <c r="BHG535" s="120"/>
      <c r="BHH535" s="120"/>
      <c r="BHI535" s="120"/>
      <c r="BHJ535" s="120"/>
      <c r="BHK535" s="120"/>
      <c r="BHL535" s="120"/>
      <c r="BHM535" s="120"/>
      <c r="BHN535" s="120"/>
      <c r="BHO535" s="120"/>
      <c r="BHP535" s="120"/>
      <c r="BHQ535" s="120"/>
      <c r="BHR535" s="120"/>
      <c r="BHS535" s="120"/>
      <c r="BHT535" s="120"/>
      <c r="BHU535" s="120"/>
      <c r="BHV535" s="120"/>
      <c r="BHW535" s="120"/>
      <c r="BHX535" s="120"/>
      <c r="BHY535" s="120"/>
      <c r="BHZ535" s="120"/>
      <c r="BIA535" s="120"/>
      <c r="BIB535" s="120"/>
      <c r="BIC535" s="120"/>
      <c r="BID535" s="120"/>
      <c r="BIE535" s="120"/>
      <c r="BIF535" s="120"/>
      <c r="BIG535" s="120"/>
      <c r="BIH535" s="120"/>
      <c r="BII535" s="120"/>
      <c r="BIJ535" s="120"/>
      <c r="BIK535" s="120"/>
      <c r="BIL535" s="120"/>
      <c r="BIM535" s="120"/>
      <c r="BIN535" s="120"/>
      <c r="BIO535" s="120"/>
      <c r="BIP535" s="120"/>
      <c r="BIQ535" s="120"/>
      <c r="BIR535" s="120"/>
      <c r="BIS535" s="120"/>
      <c r="BIT535" s="120"/>
      <c r="BIU535" s="120"/>
      <c r="BIV535" s="120"/>
      <c r="BIW535" s="120"/>
      <c r="BIX535" s="120"/>
      <c r="BIY535" s="120"/>
      <c r="BIZ535" s="120"/>
      <c r="BJA535" s="120"/>
      <c r="BJB535" s="120"/>
      <c r="BJC535" s="120"/>
      <c r="BJD535" s="120"/>
      <c r="BJE535" s="120"/>
      <c r="BJF535" s="120"/>
      <c r="BJG535" s="120"/>
      <c r="BJH535" s="120"/>
      <c r="BJI535" s="120"/>
      <c r="BJJ535" s="120"/>
      <c r="BJK535" s="120"/>
      <c r="BJL535" s="120"/>
      <c r="BJM535" s="120"/>
      <c r="BJN535" s="120"/>
      <c r="BJO535" s="120"/>
      <c r="BJP535" s="120"/>
      <c r="BJQ535" s="120"/>
      <c r="BJR535" s="120"/>
      <c r="BJS535" s="120"/>
      <c r="BJT535" s="120"/>
      <c r="BJU535" s="120"/>
      <c r="BJV535" s="120"/>
      <c r="BJW535" s="120"/>
      <c r="BJX535" s="120"/>
      <c r="BJY535" s="120"/>
      <c r="BJZ535" s="120"/>
      <c r="BKA535" s="120"/>
      <c r="BKB535" s="120"/>
      <c r="BKC535" s="120"/>
      <c r="BKD535" s="120"/>
      <c r="BKE535" s="120"/>
      <c r="BKF535" s="120"/>
      <c r="BKG535" s="120"/>
      <c r="BKH535" s="120"/>
      <c r="BKI535" s="120"/>
      <c r="BKJ535" s="120"/>
      <c r="BKK535" s="120"/>
      <c r="BKL535" s="120"/>
      <c r="BKM535" s="120"/>
      <c r="BKN535" s="120"/>
      <c r="BKO535" s="120"/>
      <c r="BKP535" s="120"/>
      <c r="BKQ535" s="120"/>
      <c r="BKR535" s="120"/>
      <c r="BKS535" s="120"/>
      <c r="BKT535" s="120"/>
      <c r="BKU535" s="120"/>
      <c r="BKV535" s="120"/>
      <c r="BKW535" s="120"/>
      <c r="BKX535" s="120"/>
      <c r="BKY535" s="120"/>
      <c r="BKZ535" s="120"/>
      <c r="BLA535" s="120"/>
      <c r="BLB535" s="120"/>
      <c r="BLC535" s="120"/>
      <c r="BLD535" s="120"/>
      <c r="BLE535" s="120"/>
      <c r="BLF535" s="120"/>
      <c r="BLG535" s="120"/>
      <c r="BLH535" s="120"/>
      <c r="BLI535" s="120"/>
      <c r="BLJ535" s="120"/>
      <c r="BLK535" s="120"/>
      <c r="BLL535" s="120"/>
      <c r="BLM535" s="120"/>
      <c r="BLN535" s="120"/>
      <c r="BLO535" s="120"/>
      <c r="BLP535" s="120"/>
      <c r="BLQ535" s="120"/>
      <c r="BLR535" s="120"/>
      <c r="BLS535" s="120"/>
      <c r="BLT535" s="120"/>
      <c r="BLU535" s="120"/>
      <c r="BLV535" s="120"/>
      <c r="BLW535" s="120"/>
      <c r="BLX535" s="120"/>
      <c r="BLY535" s="120"/>
      <c r="BLZ535" s="120"/>
      <c r="BMA535" s="120"/>
      <c r="BMB535" s="120"/>
      <c r="BMC535" s="120"/>
      <c r="BMD535" s="120"/>
      <c r="BME535" s="120"/>
      <c r="BMF535" s="120"/>
      <c r="BMG535" s="120"/>
      <c r="BMH535" s="120"/>
      <c r="BMI535" s="120"/>
      <c r="BMJ535" s="120"/>
      <c r="BMK535" s="120"/>
      <c r="BML535" s="120"/>
      <c r="BMM535" s="120"/>
      <c r="BMN535" s="120"/>
      <c r="BMO535" s="120"/>
      <c r="BMP535" s="120"/>
      <c r="BMQ535" s="120"/>
      <c r="BMR535" s="120"/>
      <c r="BMS535" s="120"/>
      <c r="BMT535" s="120"/>
      <c r="BMU535" s="120"/>
      <c r="BMV535" s="120"/>
      <c r="BMW535" s="120"/>
      <c r="BMX535" s="120"/>
      <c r="BMY535" s="120"/>
      <c r="BMZ535" s="120"/>
      <c r="BNA535" s="120"/>
      <c r="BNB535" s="120"/>
      <c r="BNC535" s="120"/>
      <c r="BND535" s="120"/>
      <c r="BNE535" s="120"/>
      <c r="BNF535" s="120"/>
      <c r="BNG535" s="120"/>
      <c r="BNH535" s="120"/>
      <c r="BNI535" s="120"/>
      <c r="BNJ535" s="120"/>
      <c r="BNK535" s="120"/>
      <c r="BNL535" s="120"/>
      <c r="BNM535" s="120"/>
      <c r="BNN535" s="120"/>
      <c r="BNO535" s="120"/>
      <c r="BNP535" s="120"/>
      <c r="BNQ535" s="120"/>
      <c r="BNR535" s="120"/>
      <c r="BNS535" s="120"/>
      <c r="BNT535" s="120"/>
      <c r="BNU535" s="120"/>
      <c r="BNV535" s="120"/>
      <c r="BNW535" s="120"/>
      <c r="BNX535" s="120"/>
      <c r="BNY535" s="120"/>
      <c r="BNZ535" s="120"/>
      <c r="BOA535" s="120"/>
      <c r="BOB535" s="120"/>
      <c r="BOC535" s="120"/>
      <c r="BOD535" s="120"/>
      <c r="BOE535" s="120"/>
      <c r="BOF535" s="120"/>
      <c r="BOG535" s="120"/>
      <c r="BOH535" s="120"/>
      <c r="BOI535" s="120"/>
      <c r="BOJ535" s="120"/>
      <c r="BOK535" s="120"/>
      <c r="BOL535" s="120"/>
      <c r="BOM535" s="120"/>
      <c r="BON535" s="120"/>
      <c r="BOO535" s="120"/>
      <c r="BOP535" s="120"/>
      <c r="BOQ535" s="120"/>
      <c r="BOR535" s="120"/>
      <c r="BOS535" s="120"/>
      <c r="BOT535" s="120"/>
      <c r="BOU535" s="120"/>
      <c r="BOV535" s="120"/>
      <c r="BOW535" s="120"/>
      <c r="BOX535" s="120"/>
      <c r="BOY535" s="120"/>
      <c r="BOZ535" s="120"/>
      <c r="BPA535" s="120"/>
      <c r="BPB535" s="120"/>
      <c r="BPC535" s="120"/>
      <c r="BPD535" s="120"/>
      <c r="BPE535" s="120"/>
      <c r="BPF535" s="120"/>
      <c r="BPG535" s="120"/>
      <c r="BPH535" s="120"/>
      <c r="BPI535" s="120"/>
      <c r="BPJ535" s="120"/>
      <c r="BPK535" s="120"/>
      <c r="BPL535" s="120"/>
      <c r="BPM535" s="120"/>
      <c r="BPN535" s="120"/>
      <c r="BPO535" s="120"/>
      <c r="BPP535" s="120"/>
      <c r="BPQ535" s="120"/>
      <c r="BPR535" s="120"/>
      <c r="BPS535" s="120"/>
      <c r="BPT535" s="120"/>
      <c r="BPU535" s="120"/>
      <c r="BPV535" s="120"/>
      <c r="BPW535" s="120"/>
      <c r="BPX535" s="120"/>
      <c r="BPY535" s="120"/>
      <c r="BPZ535" s="120"/>
      <c r="BQA535" s="120"/>
      <c r="BQB535" s="120"/>
      <c r="BQC535" s="120"/>
      <c r="BQD535" s="120"/>
      <c r="BQE535" s="120"/>
      <c r="BQF535" s="120"/>
      <c r="BQG535" s="120"/>
      <c r="BQH535" s="120"/>
      <c r="BQI535" s="120"/>
      <c r="BQJ535" s="120"/>
      <c r="BQK535" s="120"/>
      <c r="BQL535" s="120"/>
      <c r="BQM535" s="120"/>
      <c r="BQN535" s="120"/>
      <c r="BQO535" s="120"/>
      <c r="BQP535" s="120"/>
      <c r="BQQ535" s="120"/>
      <c r="BQR535" s="120"/>
      <c r="BQS535" s="120"/>
      <c r="BQT535" s="120"/>
      <c r="BQU535" s="120"/>
      <c r="BQV535" s="120"/>
      <c r="BQW535" s="120"/>
      <c r="BQX535" s="120"/>
      <c r="BQY535" s="120"/>
      <c r="BQZ535" s="120"/>
      <c r="BRA535" s="120"/>
      <c r="BRB535" s="120"/>
      <c r="BRC535" s="120"/>
      <c r="BRD535" s="120"/>
      <c r="BRE535" s="120"/>
      <c r="BRF535" s="120"/>
      <c r="BRG535" s="120"/>
      <c r="BRH535" s="120"/>
      <c r="BRI535" s="120"/>
      <c r="BRJ535" s="120"/>
      <c r="BRK535" s="120"/>
      <c r="BRL535" s="120"/>
      <c r="BRM535" s="120"/>
      <c r="BRN535" s="120"/>
      <c r="BRO535" s="120"/>
      <c r="BRP535" s="120"/>
      <c r="BRQ535" s="120"/>
      <c r="BRR535" s="120"/>
      <c r="BRS535" s="120"/>
      <c r="BRT535" s="120"/>
      <c r="BRU535" s="120"/>
      <c r="BRV535" s="120"/>
      <c r="BRW535" s="120"/>
      <c r="BRX535" s="120"/>
      <c r="BRY535" s="120"/>
      <c r="BRZ535" s="120"/>
      <c r="BSA535" s="120"/>
      <c r="BSB535" s="120"/>
      <c r="BSC535" s="120"/>
      <c r="BSD535" s="120"/>
      <c r="BSE535" s="120"/>
      <c r="BSF535" s="120"/>
      <c r="BSG535" s="120"/>
      <c r="BSH535" s="120"/>
      <c r="BSI535" s="120"/>
      <c r="BSJ535" s="120"/>
      <c r="BSK535" s="120"/>
      <c r="BSL535" s="120"/>
      <c r="BSM535" s="120"/>
      <c r="BSN535" s="120"/>
      <c r="BSO535" s="120"/>
      <c r="BSP535" s="120"/>
      <c r="BSQ535" s="120"/>
      <c r="BSR535" s="120"/>
      <c r="BSS535" s="120"/>
      <c r="BST535" s="120"/>
      <c r="BSU535" s="120"/>
      <c r="BSV535" s="120"/>
      <c r="BSW535" s="120"/>
      <c r="BSX535" s="120"/>
      <c r="BSY535" s="120"/>
      <c r="BSZ535" s="120"/>
      <c r="BTA535" s="120"/>
      <c r="BTB535" s="120"/>
      <c r="BTC535" s="120"/>
      <c r="BTD535" s="120"/>
      <c r="BTE535" s="120"/>
      <c r="BTF535" s="120"/>
      <c r="BTG535" s="120"/>
      <c r="BTH535" s="120"/>
      <c r="BTI535" s="120"/>
      <c r="BTJ535" s="120"/>
      <c r="BTK535" s="120"/>
      <c r="BTL535" s="120"/>
      <c r="BTM535" s="120"/>
      <c r="BTN535" s="120"/>
      <c r="BTO535" s="120"/>
      <c r="BTP535" s="120"/>
      <c r="BTQ535" s="120"/>
      <c r="BTR535" s="120"/>
      <c r="BTS535" s="120"/>
      <c r="BTT535" s="120"/>
      <c r="BTU535" s="120"/>
      <c r="BTV535" s="120"/>
      <c r="BTW535" s="120"/>
      <c r="BTX535" s="120"/>
      <c r="BTY535" s="120"/>
      <c r="BTZ535" s="120"/>
      <c r="BUA535" s="120"/>
      <c r="BUB535" s="120"/>
      <c r="BUC535" s="120"/>
      <c r="BUD535" s="120"/>
      <c r="BUE535" s="120"/>
      <c r="BUF535" s="120"/>
      <c r="BUG535" s="120"/>
      <c r="BUH535" s="120"/>
      <c r="BUI535" s="120"/>
      <c r="BUJ535" s="120"/>
      <c r="BUK535" s="120"/>
      <c r="BUL535" s="120"/>
      <c r="BUM535" s="120"/>
      <c r="BUN535" s="120"/>
      <c r="BUO535" s="120"/>
      <c r="BUP535" s="120"/>
      <c r="BUQ535" s="120"/>
      <c r="BUR535" s="120"/>
      <c r="BUS535" s="120"/>
      <c r="BUT535" s="120"/>
      <c r="BUU535" s="120"/>
      <c r="BUV535" s="120"/>
      <c r="BUW535" s="120"/>
      <c r="BUX535" s="120"/>
      <c r="BUY535" s="120"/>
      <c r="BUZ535" s="120"/>
      <c r="BVA535" s="120"/>
      <c r="BVB535" s="120"/>
      <c r="BVC535" s="120"/>
      <c r="BVD535" s="120"/>
      <c r="BVE535" s="120"/>
      <c r="BVF535" s="120"/>
      <c r="BVG535" s="120"/>
      <c r="BVH535" s="120"/>
      <c r="BVI535" s="120"/>
      <c r="BVJ535" s="120"/>
      <c r="BVK535" s="120"/>
      <c r="BVL535" s="120"/>
      <c r="BVM535" s="120"/>
      <c r="BVN535" s="120"/>
      <c r="BVO535" s="120"/>
      <c r="BVP535" s="120"/>
      <c r="BVQ535" s="120"/>
      <c r="BVR535" s="120"/>
      <c r="BVS535" s="120"/>
      <c r="BVT535" s="120"/>
      <c r="BVU535" s="120"/>
      <c r="BVV535" s="120"/>
      <c r="BVW535" s="120"/>
      <c r="BVX535" s="120"/>
      <c r="BVY535" s="120"/>
      <c r="BVZ535" s="120"/>
      <c r="BWA535" s="120"/>
      <c r="BWB535" s="120"/>
      <c r="BWC535" s="120"/>
      <c r="BWD535" s="120"/>
      <c r="BWE535" s="120"/>
      <c r="BWF535" s="120"/>
      <c r="BWG535" s="120"/>
      <c r="BWH535" s="120"/>
      <c r="BWI535" s="120"/>
      <c r="BWJ535" s="120"/>
      <c r="BWK535" s="120"/>
      <c r="BWL535" s="120"/>
      <c r="BWM535" s="120"/>
      <c r="BWN535" s="120"/>
      <c r="BWO535" s="120"/>
      <c r="BWP535" s="120"/>
      <c r="BWQ535" s="120"/>
      <c r="BWR535" s="120"/>
      <c r="BWS535" s="120"/>
      <c r="BWT535" s="120"/>
      <c r="BWU535" s="120"/>
      <c r="BWV535" s="120"/>
      <c r="BWW535" s="120"/>
      <c r="BWX535" s="120"/>
      <c r="BWY535" s="120"/>
      <c r="BWZ535" s="120"/>
      <c r="BXA535" s="120"/>
      <c r="BXB535" s="120"/>
      <c r="BXC535" s="120"/>
      <c r="BXD535" s="120"/>
      <c r="BXE535" s="120"/>
      <c r="BXF535" s="120"/>
      <c r="BXG535" s="120"/>
      <c r="BXH535" s="120"/>
      <c r="BXI535" s="120"/>
      <c r="BXJ535" s="120"/>
      <c r="BXK535" s="120"/>
      <c r="BXL535" s="120"/>
      <c r="BXM535" s="120"/>
      <c r="BXN535" s="120"/>
      <c r="BXO535" s="120"/>
      <c r="BXP535" s="120"/>
      <c r="BXQ535" s="120"/>
      <c r="BXR535" s="120"/>
      <c r="BXS535" s="120"/>
      <c r="BXT535" s="120"/>
      <c r="BXU535" s="120"/>
      <c r="BXV535" s="120"/>
      <c r="BXW535" s="120"/>
      <c r="BXX535" s="120"/>
      <c r="BXY535" s="120"/>
      <c r="BXZ535" s="120"/>
      <c r="BYA535" s="120"/>
      <c r="BYB535" s="120"/>
      <c r="BYC535" s="120"/>
      <c r="BYD535" s="120"/>
      <c r="BYE535" s="120"/>
      <c r="BYF535" s="120"/>
      <c r="BYG535" s="120"/>
      <c r="BYH535" s="120"/>
      <c r="BYI535" s="120"/>
      <c r="BYJ535" s="120"/>
      <c r="BYK535" s="120"/>
      <c r="BYL535" s="120"/>
      <c r="BYM535" s="120"/>
      <c r="BYN535" s="120"/>
      <c r="BYO535" s="120"/>
      <c r="BYP535" s="120"/>
      <c r="BYQ535" s="120"/>
      <c r="BYR535" s="120"/>
      <c r="BYS535" s="120"/>
      <c r="BYT535" s="120"/>
      <c r="BYU535" s="120"/>
      <c r="BYV535" s="120"/>
      <c r="BYW535" s="120"/>
      <c r="BYX535" s="120"/>
      <c r="BYY535" s="120"/>
      <c r="BYZ535" s="120"/>
      <c r="BZA535" s="120"/>
      <c r="BZB535" s="120"/>
      <c r="BZC535" s="120"/>
      <c r="BZD535" s="120"/>
      <c r="BZE535" s="120"/>
      <c r="BZF535" s="120"/>
      <c r="BZG535" s="120"/>
      <c r="BZH535" s="120"/>
      <c r="BZI535" s="120"/>
      <c r="BZJ535" s="120"/>
      <c r="BZK535" s="120"/>
      <c r="BZL535" s="120"/>
      <c r="BZM535" s="120"/>
      <c r="BZN535" s="120"/>
      <c r="BZO535" s="120"/>
      <c r="BZP535" s="120"/>
      <c r="BZQ535" s="120"/>
      <c r="BZR535" s="120"/>
      <c r="BZS535" s="120"/>
      <c r="BZT535" s="120"/>
      <c r="BZU535" s="120"/>
      <c r="BZV535" s="120"/>
      <c r="BZW535" s="120"/>
      <c r="BZX535" s="120"/>
      <c r="BZY535" s="120"/>
      <c r="BZZ535" s="120"/>
      <c r="CAA535" s="120"/>
      <c r="CAB535" s="120"/>
      <c r="CAC535" s="120"/>
      <c r="CAD535" s="120"/>
      <c r="CAE535" s="120"/>
      <c r="CAF535" s="120"/>
      <c r="CAG535" s="120"/>
      <c r="CAH535" s="120"/>
      <c r="CAI535" s="120"/>
      <c r="CAJ535" s="120"/>
      <c r="CAK535" s="120"/>
      <c r="CAL535" s="120"/>
      <c r="CAM535" s="120"/>
      <c r="CAN535" s="120"/>
      <c r="CAO535" s="120"/>
      <c r="CAP535" s="120"/>
      <c r="CAQ535" s="120"/>
      <c r="CAR535" s="120"/>
      <c r="CAS535" s="120"/>
      <c r="CAT535" s="120"/>
      <c r="CAU535" s="120"/>
      <c r="CAV535" s="120"/>
      <c r="CAW535" s="120"/>
      <c r="CAX535" s="120"/>
      <c r="CAY535" s="120"/>
      <c r="CAZ535" s="120"/>
      <c r="CBA535" s="120"/>
      <c r="CBB535" s="120"/>
      <c r="CBC535" s="120"/>
      <c r="CBD535" s="120"/>
      <c r="CBE535" s="120"/>
      <c r="CBF535" s="120"/>
      <c r="CBG535" s="120"/>
      <c r="CBH535" s="120"/>
      <c r="CBI535" s="120"/>
      <c r="CBJ535" s="120"/>
      <c r="CBK535" s="120"/>
      <c r="CBL535" s="120"/>
      <c r="CBM535" s="120"/>
      <c r="CBN535" s="120"/>
      <c r="CBO535" s="120"/>
      <c r="CBP535" s="120"/>
      <c r="CBQ535" s="120"/>
      <c r="CBR535" s="120"/>
      <c r="CBS535" s="120"/>
      <c r="CBT535" s="120"/>
      <c r="CBU535" s="120"/>
      <c r="CBV535" s="120"/>
      <c r="CBW535" s="120"/>
      <c r="CBX535" s="120"/>
      <c r="CBY535" s="120"/>
      <c r="CBZ535" s="120"/>
      <c r="CCA535" s="120"/>
      <c r="CCB535" s="120"/>
      <c r="CCC535" s="120"/>
      <c r="CCD535" s="120"/>
      <c r="CCE535" s="120"/>
      <c r="CCF535" s="120"/>
      <c r="CCG535" s="120"/>
      <c r="CCH535" s="120"/>
      <c r="CCI535" s="120"/>
      <c r="CCJ535" s="120"/>
      <c r="CCK535" s="120"/>
      <c r="CCL535" s="120"/>
      <c r="CCM535" s="120"/>
      <c r="CCN535" s="120"/>
      <c r="CCO535" s="120"/>
      <c r="CCP535" s="120"/>
      <c r="CCQ535" s="120"/>
      <c r="CCR535" s="120"/>
      <c r="CCS535" s="120"/>
      <c r="CCT535" s="120"/>
      <c r="CCU535" s="120"/>
      <c r="CCV535" s="120"/>
      <c r="CCW535" s="120"/>
      <c r="CCX535" s="120"/>
      <c r="CCY535" s="120"/>
      <c r="CCZ535" s="120"/>
      <c r="CDA535" s="120"/>
      <c r="CDB535" s="120"/>
      <c r="CDC535" s="120"/>
      <c r="CDD535" s="120"/>
      <c r="CDE535" s="120"/>
      <c r="CDF535" s="120"/>
      <c r="CDG535" s="120"/>
      <c r="CDH535" s="120"/>
      <c r="CDI535" s="120"/>
      <c r="CDJ535" s="120"/>
      <c r="CDK535" s="120"/>
      <c r="CDL535" s="120"/>
      <c r="CDM535" s="120"/>
      <c r="CDN535" s="120"/>
      <c r="CDO535" s="120"/>
      <c r="CDP535" s="120"/>
      <c r="CDQ535" s="120"/>
      <c r="CDR535" s="120"/>
      <c r="CDS535" s="120"/>
      <c r="CDT535" s="120"/>
      <c r="CDU535" s="120"/>
      <c r="CDV535" s="120"/>
      <c r="CDW535" s="120"/>
      <c r="CDX535" s="120"/>
      <c r="CDY535" s="120"/>
      <c r="CDZ535" s="120"/>
      <c r="CEA535" s="120"/>
      <c r="CEB535" s="120"/>
      <c r="CEC535" s="120"/>
      <c r="CED535" s="120"/>
      <c r="CEE535" s="120"/>
      <c r="CEF535" s="120"/>
      <c r="CEG535" s="120"/>
      <c r="CEH535" s="120"/>
      <c r="CEI535" s="120"/>
      <c r="CEJ535" s="120"/>
      <c r="CEK535" s="120"/>
      <c r="CEL535" s="120"/>
      <c r="CEM535" s="120"/>
      <c r="CEN535" s="120"/>
      <c r="CEO535" s="120"/>
      <c r="CEP535" s="120"/>
      <c r="CEQ535" s="120"/>
      <c r="CER535" s="120"/>
      <c r="CES535" s="120"/>
      <c r="CET535" s="120"/>
      <c r="CEU535" s="120"/>
      <c r="CEV535" s="120"/>
      <c r="CEW535" s="120"/>
      <c r="CEX535" s="120"/>
      <c r="CEY535" s="120"/>
      <c r="CEZ535" s="120"/>
      <c r="CFA535" s="120"/>
      <c r="CFB535" s="120"/>
      <c r="CFC535" s="120"/>
      <c r="CFD535" s="120"/>
      <c r="CFE535" s="120"/>
      <c r="CFF535" s="120"/>
      <c r="CFG535" s="120"/>
      <c r="CFH535" s="120"/>
      <c r="CFI535" s="120"/>
      <c r="CFJ535" s="120"/>
      <c r="CFK535" s="120"/>
      <c r="CFL535" s="120"/>
      <c r="CFM535" s="120"/>
      <c r="CFN535" s="120"/>
      <c r="CFO535" s="120"/>
      <c r="CFP535" s="120"/>
      <c r="CFQ535" s="120"/>
      <c r="CFR535" s="120"/>
      <c r="CFS535" s="120"/>
      <c r="CFT535" s="120"/>
      <c r="CFU535" s="120"/>
      <c r="CFV535" s="120"/>
      <c r="CFW535" s="120"/>
      <c r="CFX535" s="120"/>
      <c r="CFY535" s="120"/>
      <c r="CFZ535" s="120"/>
      <c r="CGA535" s="120"/>
      <c r="CGB535" s="120"/>
      <c r="CGC535" s="120"/>
      <c r="CGD535" s="120"/>
      <c r="CGE535" s="120"/>
      <c r="CGF535" s="120"/>
      <c r="CGG535" s="120"/>
      <c r="CGH535" s="120"/>
      <c r="CGI535" s="120"/>
      <c r="CGJ535" s="120"/>
      <c r="CGK535" s="120"/>
      <c r="CGL535" s="120"/>
      <c r="CGM535" s="120"/>
      <c r="CGN535" s="120"/>
      <c r="CGO535" s="120"/>
      <c r="CGP535" s="120"/>
      <c r="CGQ535" s="120"/>
      <c r="CGR535" s="120"/>
      <c r="CGS535" s="120"/>
      <c r="CGT535" s="120"/>
      <c r="CGU535" s="120"/>
      <c r="CGV535" s="120"/>
      <c r="CGW535" s="120"/>
      <c r="CGX535" s="120"/>
      <c r="CGY535" s="120"/>
      <c r="CGZ535" s="120"/>
      <c r="CHA535" s="120"/>
      <c r="CHB535" s="120"/>
      <c r="CHC535" s="120"/>
      <c r="CHD535" s="120"/>
      <c r="CHE535" s="120"/>
      <c r="CHF535" s="120"/>
      <c r="CHG535" s="120"/>
      <c r="CHH535" s="120"/>
      <c r="CHI535" s="120"/>
      <c r="CHJ535" s="120"/>
      <c r="CHK535" s="120"/>
      <c r="CHL535" s="120"/>
      <c r="CHM535" s="120"/>
      <c r="CHN535" s="120"/>
      <c r="CHO535" s="120"/>
      <c r="CHP535" s="120"/>
      <c r="CHQ535" s="120"/>
      <c r="CHR535" s="120"/>
      <c r="CHS535" s="120"/>
      <c r="CHT535" s="120"/>
      <c r="CHU535" s="120"/>
      <c r="CHV535" s="120"/>
      <c r="CHW535" s="120"/>
      <c r="CHX535" s="120"/>
      <c r="CHY535" s="120"/>
      <c r="CHZ535" s="120"/>
      <c r="CIA535" s="120"/>
      <c r="CIB535" s="120"/>
      <c r="CIC535" s="120"/>
      <c r="CID535" s="120"/>
      <c r="CIE535" s="120"/>
      <c r="CIF535" s="120"/>
      <c r="CIG535" s="120"/>
      <c r="CIH535" s="120"/>
      <c r="CII535" s="120"/>
      <c r="CIJ535" s="120"/>
      <c r="CIK535" s="120"/>
      <c r="CIL535" s="120"/>
      <c r="CIM535" s="120"/>
      <c r="CIN535" s="120"/>
      <c r="CIO535" s="120"/>
      <c r="CIP535" s="120"/>
      <c r="CIQ535" s="120"/>
      <c r="CIR535" s="120"/>
      <c r="CIS535" s="120"/>
      <c r="CIT535" s="120"/>
      <c r="CIU535" s="120"/>
      <c r="CIV535" s="120"/>
      <c r="CIW535" s="120"/>
      <c r="CIX535" s="120"/>
      <c r="CIY535" s="120"/>
      <c r="CIZ535" s="120"/>
      <c r="CJA535" s="120"/>
      <c r="CJB535" s="120"/>
      <c r="CJC535" s="120"/>
      <c r="CJD535" s="120"/>
      <c r="CJE535" s="120"/>
      <c r="CJF535" s="120"/>
      <c r="CJG535" s="120"/>
      <c r="CJH535" s="120"/>
      <c r="CJI535" s="120"/>
      <c r="CJJ535" s="120"/>
      <c r="CJK535" s="120"/>
      <c r="CJL535" s="120"/>
      <c r="CJM535" s="120"/>
      <c r="CJN535" s="120"/>
      <c r="CJO535" s="120"/>
      <c r="CJP535" s="120"/>
      <c r="CJQ535" s="120"/>
      <c r="CJR535" s="120"/>
      <c r="CJS535" s="120"/>
      <c r="CJT535" s="120"/>
      <c r="CJU535" s="120"/>
      <c r="CJV535" s="120"/>
      <c r="CJW535" s="120"/>
      <c r="CJX535" s="120"/>
      <c r="CJY535" s="120"/>
      <c r="CJZ535" s="120"/>
      <c r="CKA535" s="120"/>
      <c r="CKB535" s="120"/>
      <c r="CKC535" s="120"/>
      <c r="CKD535" s="120"/>
      <c r="CKE535" s="120"/>
      <c r="CKF535" s="120"/>
      <c r="CKG535" s="120"/>
      <c r="CKH535" s="120"/>
      <c r="CKI535" s="120"/>
      <c r="CKJ535" s="120"/>
      <c r="CKK535" s="120"/>
      <c r="CKL535" s="120"/>
      <c r="CKM535" s="120"/>
      <c r="CKN535" s="120"/>
      <c r="CKO535" s="120"/>
      <c r="CKP535" s="120"/>
      <c r="CKQ535" s="120"/>
      <c r="CKR535" s="120"/>
      <c r="CKS535" s="120"/>
      <c r="CKT535" s="120"/>
      <c r="CKU535" s="120"/>
      <c r="CKV535" s="120"/>
      <c r="CKW535" s="120"/>
      <c r="CKX535" s="120"/>
      <c r="CKY535" s="120"/>
      <c r="CKZ535" s="120"/>
      <c r="CLA535" s="120"/>
      <c r="CLB535" s="120"/>
      <c r="CLC535" s="120"/>
      <c r="CLD535" s="120"/>
      <c r="CLE535" s="120"/>
      <c r="CLF535" s="120"/>
      <c r="CLG535" s="120"/>
      <c r="CLH535" s="120"/>
      <c r="CLI535" s="120"/>
      <c r="CLJ535" s="120"/>
      <c r="CLK535" s="120"/>
      <c r="CLL535" s="120"/>
      <c r="CLM535" s="120"/>
      <c r="CLN535" s="120"/>
      <c r="CLO535" s="120"/>
      <c r="CLP535" s="120"/>
      <c r="CLQ535" s="120"/>
      <c r="CLR535" s="120"/>
      <c r="CLS535" s="120"/>
      <c r="CLT535" s="120"/>
      <c r="CLU535" s="120"/>
      <c r="CLV535" s="120"/>
      <c r="CLW535" s="120"/>
      <c r="CLX535" s="120"/>
      <c r="CLY535" s="120"/>
      <c r="CLZ535" s="120"/>
      <c r="CMA535" s="120"/>
      <c r="CMB535" s="120"/>
      <c r="CMC535" s="120"/>
      <c r="CMD535" s="120"/>
      <c r="CME535" s="120"/>
      <c r="CMF535" s="120"/>
      <c r="CMG535" s="120"/>
      <c r="CMH535" s="120"/>
      <c r="CMI535" s="120"/>
      <c r="CMJ535" s="120"/>
      <c r="CMK535" s="120"/>
      <c r="CML535" s="120"/>
      <c r="CMM535" s="120"/>
      <c r="CMN535" s="120"/>
      <c r="CMO535" s="120"/>
      <c r="CMP535" s="120"/>
      <c r="CMQ535" s="120"/>
      <c r="CMR535" s="120"/>
      <c r="CMS535" s="120"/>
      <c r="CMT535" s="120"/>
      <c r="CMU535" s="120"/>
      <c r="CMV535" s="120"/>
      <c r="CMW535" s="120"/>
      <c r="CMX535" s="120"/>
      <c r="CMY535" s="120"/>
      <c r="CMZ535" s="120"/>
      <c r="CNA535" s="120"/>
      <c r="CNB535" s="120"/>
      <c r="CNC535" s="120"/>
      <c r="CND535" s="120"/>
      <c r="CNE535" s="120"/>
      <c r="CNF535" s="120"/>
      <c r="CNG535" s="120"/>
      <c r="CNH535" s="120"/>
      <c r="CNI535" s="120"/>
      <c r="CNJ535" s="120"/>
      <c r="CNK535" s="120"/>
      <c r="CNL535" s="120"/>
      <c r="CNM535" s="120"/>
      <c r="CNN535" s="120"/>
      <c r="CNO535" s="120"/>
      <c r="CNP535" s="120"/>
      <c r="CNQ535" s="120"/>
      <c r="CNR535" s="120"/>
      <c r="CNS535" s="120"/>
      <c r="CNT535" s="120"/>
      <c r="CNU535" s="120"/>
      <c r="CNV535" s="120"/>
      <c r="CNW535" s="120"/>
      <c r="CNX535" s="120"/>
      <c r="CNY535" s="120"/>
      <c r="CNZ535" s="120"/>
      <c r="COA535" s="120"/>
      <c r="COB535" s="120"/>
      <c r="COC535" s="120"/>
      <c r="COD535" s="120"/>
      <c r="COE535" s="120"/>
      <c r="COF535" s="120"/>
      <c r="COG535" s="120"/>
      <c r="COH535" s="120"/>
      <c r="COI535" s="120"/>
      <c r="COJ535" s="120"/>
      <c r="COK535" s="120"/>
      <c r="COL535" s="120"/>
      <c r="COM535" s="120"/>
      <c r="CON535" s="120"/>
      <c r="COO535" s="120"/>
      <c r="COP535" s="120"/>
      <c r="COQ535" s="120"/>
      <c r="COR535" s="120"/>
      <c r="COS535" s="120"/>
      <c r="COT535" s="120"/>
      <c r="COU535" s="120"/>
      <c r="COV535" s="120"/>
      <c r="COW535" s="120"/>
      <c r="COX535" s="120"/>
      <c r="COY535" s="120"/>
      <c r="COZ535" s="120"/>
      <c r="CPA535" s="120"/>
      <c r="CPB535" s="120"/>
      <c r="CPC535" s="120"/>
      <c r="CPD535" s="120"/>
      <c r="CPE535" s="120"/>
      <c r="CPF535" s="120"/>
      <c r="CPG535" s="120"/>
      <c r="CPH535" s="120"/>
      <c r="CPI535" s="120"/>
      <c r="CPJ535" s="120"/>
      <c r="CPK535" s="120"/>
      <c r="CPL535" s="120"/>
      <c r="CPM535" s="120"/>
      <c r="CPN535" s="120"/>
      <c r="CPO535" s="120"/>
      <c r="CPP535" s="120"/>
      <c r="CPQ535" s="120"/>
      <c r="CPR535" s="120"/>
      <c r="CPS535" s="120"/>
      <c r="CPT535" s="120"/>
      <c r="CPU535" s="120"/>
      <c r="CPV535" s="120"/>
      <c r="CPW535" s="120"/>
      <c r="CPX535" s="120"/>
      <c r="CPY535" s="120"/>
      <c r="CPZ535" s="120"/>
      <c r="CQA535" s="120"/>
      <c r="CQB535" s="120"/>
      <c r="CQC535" s="120"/>
      <c r="CQD535" s="120"/>
      <c r="CQE535" s="120"/>
      <c r="CQF535" s="120"/>
      <c r="CQG535" s="120"/>
      <c r="CQH535" s="120"/>
      <c r="CQI535" s="120"/>
      <c r="CQJ535" s="120"/>
      <c r="CQK535" s="120"/>
      <c r="CQL535" s="120"/>
      <c r="CQM535" s="120"/>
      <c r="CQN535" s="120"/>
      <c r="CQO535" s="120"/>
      <c r="CQP535" s="120"/>
      <c r="CQQ535" s="120"/>
      <c r="CQR535" s="120"/>
      <c r="CQS535" s="120"/>
      <c r="CQT535" s="120"/>
      <c r="CQU535" s="120"/>
      <c r="CQV535" s="120"/>
      <c r="CQW535" s="120"/>
      <c r="CQX535" s="120"/>
      <c r="CQY535" s="120"/>
      <c r="CQZ535" s="120"/>
      <c r="CRA535" s="120"/>
      <c r="CRB535" s="120"/>
      <c r="CRC535" s="120"/>
      <c r="CRD535" s="120"/>
      <c r="CRE535" s="120"/>
      <c r="CRF535" s="120"/>
      <c r="CRG535" s="120"/>
      <c r="CRH535" s="120"/>
      <c r="CRI535" s="120"/>
      <c r="CRJ535" s="120"/>
      <c r="CRK535" s="120"/>
      <c r="CRL535" s="120"/>
      <c r="CRM535" s="120"/>
      <c r="CRN535" s="120"/>
      <c r="CRO535" s="120"/>
      <c r="CRP535" s="120"/>
      <c r="CRQ535" s="120"/>
      <c r="CRR535" s="120"/>
      <c r="CRS535" s="120"/>
      <c r="CRT535" s="120"/>
      <c r="CRU535" s="120"/>
      <c r="CRV535" s="120"/>
      <c r="CRW535" s="120"/>
      <c r="CRX535" s="120"/>
      <c r="CRY535" s="120"/>
      <c r="CRZ535" s="120"/>
      <c r="CSA535" s="120"/>
      <c r="CSB535" s="120"/>
      <c r="CSC535" s="120"/>
      <c r="CSD535" s="120"/>
      <c r="CSE535" s="120"/>
      <c r="CSF535" s="120"/>
      <c r="CSG535" s="120"/>
      <c r="CSH535" s="120"/>
      <c r="CSI535" s="120"/>
      <c r="CSJ535" s="120"/>
      <c r="CSK535" s="120"/>
      <c r="CSL535" s="120"/>
      <c r="CSM535" s="120"/>
      <c r="CSN535" s="120"/>
      <c r="CSO535" s="120"/>
      <c r="CSP535" s="120"/>
      <c r="CSQ535" s="120"/>
      <c r="CSR535" s="120"/>
      <c r="CSS535" s="120"/>
      <c r="CST535" s="120"/>
      <c r="CSU535" s="120"/>
      <c r="CSV535" s="120"/>
      <c r="CSW535" s="120"/>
      <c r="CSX535" s="120"/>
      <c r="CSY535" s="120"/>
      <c r="CSZ535" s="120"/>
      <c r="CTA535" s="120"/>
      <c r="CTB535" s="120"/>
      <c r="CTC535" s="120"/>
      <c r="CTD535" s="120"/>
      <c r="CTE535" s="120"/>
      <c r="CTF535" s="120"/>
      <c r="CTG535" s="120"/>
      <c r="CTH535" s="120"/>
      <c r="CTI535" s="120"/>
      <c r="CTJ535" s="120"/>
      <c r="CTK535" s="120"/>
      <c r="CTL535" s="120"/>
      <c r="CTM535" s="120"/>
      <c r="CTN535" s="120"/>
      <c r="CTO535" s="120"/>
      <c r="CTP535" s="120"/>
      <c r="CTQ535" s="120"/>
      <c r="CTR535" s="120"/>
      <c r="CTS535" s="120"/>
      <c r="CTT535" s="120"/>
      <c r="CTU535" s="120"/>
      <c r="CTV535" s="120"/>
      <c r="CTW535" s="120"/>
      <c r="CTX535" s="120"/>
      <c r="CTY535" s="120"/>
      <c r="CTZ535" s="120"/>
      <c r="CUA535" s="120"/>
      <c r="CUB535" s="120"/>
      <c r="CUC535" s="120"/>
      <c r="CUD535" s="120"/>
      <c r="CUE535" s="120"/>
      <c r="CUF535" s="120"/>
      <c r="CUG535" s="120"/>
      <c r="CUH535" s="120"/>
      <c r="CUI535" s="120"/>
      <c r="CUJ535" s="120"/>
      <c r="CUK535" s="120"/>
      <c r="CUL535" s="120"/>
      <c r="CUM535" s="120"/>
      <c r="CUN535" s="120"/>
      <c r="CUO535" s="120"/>
      <c r="CUP535" s="120"/>
      <c r="CUQ535" s="120"/>
      <c r="CUR535" s="120"/>
      <c r="CUS535" s="120"/>
      <c r="CUT535" s="120"/>
      <c r="CUU535" s="120"/>
      <c r="CUV535" s="120"/>
      <c r="CUW535" s="120"/>
      <c r="CUX535" s="120"/>
      <c r="CUY535" s="120"/>
      <c r="CUZ535" s="120"/>
      <c r="CVA535" s="120"/>
      <c r="CVB535" s="120"/>
      <c r="CVC535" s="120"/>
      <c r="CVD535" s="120"/>
      <c r="CVE535" s="120"/>
      <c r="CVF535" s="120"/>
      <c r="CVG535" s="120"/>
      <c r="CVH535" s="120"/>
      <c r="CVI535" s="120"/>
      <c r="CVJ535" s="120"/>
      <c r="CVK535" s="120"/>
      <c r="CVL535" s="120"/>
      <c r="CVM535" s="120"/>
      <c r="CVN535" s="120"/>
      <c r="CVO535" s="120"/>
      <c r="CVP535" s="120"/>
      <c r="CVQ535" s="120"/>
      <c r="CVR535" s="120"/>
      <c r="CVS535" s="120"/>
      <c r="CVT535" s="120"/>
      <c r="CVU535" s="120"/>
      <c r="CVV535" s="120"/>
      <c r="CVW535" s="120"/>
      <c r="CVX535" s="120"/>
      <c r="CVY535" s="120"/>
      <c r="CVZ535" s="120"/>
      <c r="CWA535" s="120"/>
      <c r="CWB535" s="120"/>
      <c r="CWC535" s="120"/>
      <c r="CWD535" s="120"/>
      <c r="CWE535" s="120"/>
      <c r="CWF535" s="120"/>
      <c r="CWG535" s="120"/>
      <c r="CWH535" s="120"/>
      <c r="CWI535" s="120"/>
      <c r="CWJ535" s="120"/>
      <c r="CWK535" s="120"/>
      <c r="CWL535" s="120"/>
      <c r="CWM535" s="120"/>
      <c r="CWN535" s="120"/>
      <c r="CWO535" s="120"/>
      <c r="CWP535" s="120"/>
      <c r="CWQ535" s="120"/>
      <c r="CWR535" s="120"/>
      <c r="CWS535" s="120"/>
      <c r="CWT535" s="120"/>
      <c r="CWU535" s="120"/>
      <c r="CWV535" s="120"/>
      <c r="CWW535" s="120"/>
      <c r="CWX535" s="120"/>
      <c r="CWY535" s="120"/>
      <c r="CWZ535" s="120"/>
      <c r="CXA535" s="120"/>
      <c r="CXB535" s="120"/>
      <c r="CXC535" s="120"/>
      <c r="CXD535" s="120"/>
      <c r="CXE535" s="120"/>
      <c r="CXF535" s="120"/>
      <c r="CXG535" s="120"/>
      <c r="CXH535" s="120"/>
      <c r="CXI535" s="120"/>
      <c r="CXJ535" s="120"/>
      <c r="CXK535" s="120"/>
      <c r="CXL535" s="120"/>
      <c r="CXM535" s="120"/>
      <c r="CXN535" s="120"/>
      <c r="CXO535" s="120"/>
      <c r="CXP535" s="120"/>
      <c r="CXQ535" s="120"/>
      <c r="CXR535" s="120"/>
      <c r="CXS535" s="120"/>
      <c r="CXT535" s="120"/>
      <c r="CXU535" s="120"/>
      <c r="CXV535" s="120"/>
      <c r="CXW535" s="120"/>
      <c r="CXX535" s="120"/>
      <c r="CXY535" s="120"/>
      <c r="CXZ535" s="120"/>
      <c r="CYA535" s="120"/>
      <c r="CYB535" s="120"/>
      <c r="CYC535" s="120"/>
      <c r="CYD535" s="120"/>
      <c r="CYE535" s="120"/>
      <c r="CYF535" s="120"/>
      <c r="CYG535" s="120"/>
      <c r="CYH535" s="120"/>
      <c r="CYI535" s="120"/>
      <c r="CYJ535" s="120"/>
      <c r="CYK535" s="120"/>
      <c r="CYL535" s="120"/>
      <c r="CYM535" s="120"/>
      <c r="CYN535" s="120"/>
      <c r="CYO535" s="120"/>
      <c r="CYP535" s="120"/>
      <c r="CYQ535" s="120"/>
      <c r="CYR535" s="120"/>
      <c r="CYS535" s="120"/>
      <c r="CYT535" s="120"/>
      <c r="CYU535" s="120"/>
      <c r="CYV535" s="120"/>
      <c r="CYW535" s="120"/>
      <c r="CYX535" s="120"/>
      <c r="CYY535" s="120"/>
      <c r="CYZ535" s="120"/>
      <c r="CZA535" s="120"/>
      <c r="CZB535" s="120"/>
      <c r="CZC535" s="120"/>
      <c r="CZD535" s="120"/>
      <c r="CZE535" s="120"/>
      <c r="CZF535" s="120"/>
      <c r="CZG535" s="120"/>
      <c r="CZH535" s="120"/>
      <c r="CZI535" s="120"/>
      <c r="CZJ535" s="120"/>
      <c r="CZK535" s="120"/>
      <c r="CZL535" s="120"/>
      <c r="CZM535" s="120"/>
      <c r="CZN535" s="120"/>
      <c r="CZO535" s="120"/>
      <c r="CZP535" s="120"/>
      <c r="CZQ535" s="120"/>
      <c r="CZR535" s="120"/>
      <c r="CZS535" s="120"/>
      <c r="CZT535" s="120"/>
      <c r="CZU535" s="120"/>
      <c r="CZV535" s="120"/>
      <c r="CZW535" s="120"/>
      <c r="CZX535" s="120"/>
      <c r="CZY535" s="120"/>
      <c r="CZZ535" s="120"/>
      <c r="DAA535" s="120"/>
      <c r="DAB535" s="120"/>
      <c r="DAC535" s="120"/>
      <c r="DAD535" s="120"/>
      <c r="DAE535" s="120"/>
      <c r="DAF535" s="120"/>
      <c r="DAG535" s="120"/>
      <c r="DAH535" s="120"/>
      <c r="DAI535" s="120"/>
      <c r="DAJ535" s="120"/>
      <c r="DAK535" s="120"/>
      <c r="DAL535" s="120"/>
      <c r="DAM535" s="120"/>
      <c r="DAN535" s="120"/>
      <c r="DAO535" s="120"/>
      <c r="DAP535" s="120"/>
      <c r="DAQ535" s="120"/>
      <c r="DAR535" s="120"/>
      <c r="DAS535" s="120"/>
      <c r="DAT535" s="120"/>
      <c r="DAU535" s="120"/>
      <c r="DAV535" s="120"/>
      <c r="DAW535" s="120"/>
      <c r="DAX535" s="120"/>
      <c r="DAY535" s="120"/>
      <c r="DAZ535" s="120"/>
      <c r="DBA535" s="120"/>
      <c r="DBB535" s="120"/>
      <c r="DBC535" s="120"/>
      <c r="DBD535" s="120"/>
      <c r="DBE535" s="120"/>
      <c r="DBF535" s="120"/>
      <c r="DBG535" s="120"/>
      <c r="DBH535" s="120"/>
      <c r="DBI535" s="120"/>
      <c r="DBJ535" s="120"/>
      <c r="DBK535" s="120"/>
      <c r="DBL535" s="120"/>
      <c r="DBM535" s="120"/>
      <c r="DBN535" s="120"/>
      <c r="DBO535" s="120"/>
      <c r="DBP535" s="120"/>
      <c r="DBQ535" s="120"/>
      <c r="DBR535" s="120"/>
      <c r="DBS535" s="120"/>
      <c r="DBT535" s="120"/>
      <c r="DBU535" s="120"/>
      <c r="DBV535" s="120"/>
      <c r="DBW535" s="120"/>
      <c r="DBX535" s="120"/>
      <c r="DBY535" s="120"/>
      <c r="DBZ535" s="120"/>
      <c r="DCA535" s="120"/>
      <c r="DCB535" s="120"/>
      <c r="DCC535" s="120"/>
      <c r="DCD535" s="120"/>
      <c r="DCE535" s="120"/>
      <c r="DCF535" s="120"/>
      <c r="DCG535" s="120"/>
      <c r="DCH535" s="120"/>
      <c r="DCI535" s="120"/>
      <c r="DCJ535" s="120"/>
      <c r="DCK535" s="120"/>
      <c r="DCL535" s="120"/>
      <c r="DCM535" s="120"/>
      <c r="DCN535" s="120"/>
      <c r="DCO535" s="120"/>
      <c r="DCP535" s="120"/>
      <c r="DCQ535" s="120"/>
      <c r="DCR535" s="120"/>
      <c r="DCS535" s="120"/>
      <c r="DCT535" s="120"/>
      <c r="DCU535" s="120"/>
      <c r="DCV535" s="120"/>
      <c r="DCW535" s="120"/>
      <c r="DCX535" s="120"/>
      <c r="DCY535" s="120"/>
      <c r="DCZ535" s="120"/>
      <c r="DDA535" s="120"/>
      <c r="DDB535" s="120"/>
      <c r="DDC535" s="120"/>
      <c r="DDD535" s="120"/>
      <c r="DDE535" s="120"/>
      <c r="DDF535" s="120"/>
      <c r="DDG535" s="120"/>
      <c r="DDH535" s="120"/>
      <c r="DDI535" s="120"/>
      <c r="DDJ535" s="120"/>
      <c r="DDK535" s="120"/>
      <c r="DDL535" s="120"/>
      <c r="DDM535" s="120"/>
      <c r="DDN535" s="120"/>
      <c r="DDO535" s="120"/>
      <c r="DDP535" s="120"/>
      <c r="DDQ535" s="120"/>
      <c r="DDR535" s="120"/>
      <c r="DDS535" s="120"/>
      <c r="DDT535" s="120"/>
      <c r="DDU535" s="120"/>
      <c r="DDV535" s="120"/>
      <c r="DDW535" s="120"/>
      <c r="DDX535" s="120"/>
      <c r="DDY535" s="120"/>
      <c r="DDZ535" s="120"/>
      <c r="DEA535" s="120"/>
      <c r="DEB535" s="120"/>
      <c r="DEC535" s="120"/>
      <c r="DED535" s="120"/>
      <c r="DEE535" s="120"/>
      <c r="DEF535" s="120"/>
      <c r="DEG535" s="120"/>
      <c r="DEH535" s="120"/>
      <c r="DEI535" s="120"/>
      <c r="DEJ535" s="120"/>
      <c r="DEK535" s="120"/>
      <c r="DEL535" s="120"/>
      <c r="DEM535" s="120"/>
      <c r="DEN535" s="120"/>
      <c r="DEO535" s="120"/>
      <c r="DEP535" s="120"/>
      <c r="DEQ535" s="120"/>
      <c r="DER535" s="120"/>
      <c r="DES535" s="120"/>
      <c r="DET535" s="120"/>
      <c r="DEU535" s="120"/>
      <c r="DEV535" s="120"/>
      <c r="DEW535" s="120"/>
      <c r="DEX535" s="120"/>
      <c r="DEY535" s="120"/>
      <c r="DEZ535" s="120"/>
      <c r="DFA535" s="120"/>
      <c r="DFB535" s="120"/>
      <c r="DFC535" s="120"/>
      <c r="DFD535" s="120"/>
      <c r="DFE535" s="120"/>
      <c r="DFF535" s="120"/>
      <c r="DFG535" s="120"/>
      <c r="DFH535" s="120"/>
      <c r="DFI535" s="120"/>
      <c r="DFJ535" s="120"/>
      <c r="DFK535" s="120"/>
      <c r="DFL535" s="120"/>
      <c r="DFM535" s="120"/>
      <c r="DFN535" s="120"/>
      <c r="DFO535" s="120"/>
      <c r="DFP535" s="120"/>
      <c r="DFQ535" s="120"/>
      <c r="DFR535" s="120"/>
      <c r="DFS535" s="120"/>
      <c r="DFT535" s="120"/>
      <c r="DFU535" s="120"/>
      <c r="DFV535" s="120"/>
      <c r="DFW535" s="120"/>
      <c r="DFX535" s="120"/>
      <c r="DFY535" s="120"/>
      <c r="DFZ535" s="120"/>
      <c r="DGA535" s="120"/>
      <c r="DGB535" s="120"/>
      <c r="DGC535" s="120"/>
      <c r="DGD535" s="120"/>
      <c r="DGE535" s="120"/>
      <c r="DGF535" s="120"/>
      <c r="DGG535" s="120"/>
      <c r="DGH535" s="120"/>
      <c r="DGI535" s="120"/>
      <c r="DGJ535" s="120"/>
      <c r="DGK535" s="120"/>
      <c r="DGL535" s="120"/>
      <c r="DGM535" s="120"/>
      <c r="DGN535" s="120"/>
      <c r="DGO535" s="120"/>
      <c r="DGP535" s="120"/>
      <c r="DGQ535" s="120"/>
      <c r="DGR535" s="120"/>
      <c r="DGS535" s="120"/>
      <c r="DGT535" s="120"/>
      <c r="DGU535" s="120"/>
      <c r="DGV535" s="120"/>
      <c r="DGW535" s="120"/>
      <c r="DGX535" s="120"/>
      <c r="DGY535" s="120"/>
      <c r="DGZ535" s="120"/>
      <c r="DHA535" s="120"/>
      <c r="DHB535" s="120"/>
      <c r="DHC535" s="120"/>
      <c r="DHD535" s="120"/>
      <c r="DHE535" s="120"/>
      <c r="DHF535" s="120"/>
      <c r="DHG535" s="120"/>
      <c r="DHH535" s="120"/>
      <c r="DHI535" s="120"/>
      <c r="DHJ535" s="120"/>
      <c r="DHK535" s="120"/>
      <c r="DHL535" s="120"/>
      <c r="DHM535" s="120"/>
      <c r="DHN535" s="120"/>
      <c r="DHO535" s="120"/>
      <c r="DHP535" s="120"/>
      <c r="DHQ535" s="120"/>
      <c r="DHR535" s="120"/>
      <c r="DHS535" s="120"/>
      <c r="DHT535" s="120"/>
      <c r="DHU535" s="120"/>
      <c r="DHV535" s="120"/>
      <c r="DHW535" s="120"/>
      <c r="DHX535" s="120"/>
      <c r="DHY535" s="120"/>
      <c r="DHZ535" s="120"/>
      <c r="DIA535" s="120"/>
      <c r="DIB535" s="120"/>
      <c r="DIC535" s="120"/>
      <c r="DID535" s="120"/>
      <c r="DIE535" s="120"/>
      <c r="DIF535" s="120"/>
      <c r="DIG535" s="120"/>
      <c r="DIH535" s="120"/>
      <c r="DII535" s="120"/>
      <c r="DIJ535" s="120"/>
      <c r="DIK535" s="120"/>
      <c r="DIL535" s="120"/>
      <c r="DIM535" s="120"/>
      <c r="DIN535" s="120"/>
      <c r="DIO535" s="120"/>
      <c r="DIP535" s="120"/>
      <c r="DIQ535" s="120"/>
      <c r="DIR535" s="120"/>
      <c r="DIS535" s="120"/>
      <c r="DIT535" s="120"/>
      <c r="DIU535" s="120"/>
      <c r="DIV535" s="120"/>
      <c r="DIW535" s="120"/>
      <c r="DIX535" s="120"/>
      <c r="DIY535" s="120"/>
      <c r="DIZ535" s="120"/>
      <c r="DJA535" s="120"/>
      <c r="DJB535" s="120"/>
      <c r="DJC535" s="120"/>
      <c r="DJD535" s="120"/>
      <c r="DJE535" s="120"/>
      <c r="DJF535" s="120"/>
      <c r="DJG535" s="120"/>
      <c r="DJH535" s="120"/>
      <c r="DJI535" s="120"/>
      <c r="DJJ535" s="120"/>
      <c r="DJK535" s="120"/>
      <c r="DJL535" s="120"/>
      <c r="DJM535" s="120"/>
      <c r="DJN535" s="120"/>
      <c r="DJO535" s="120"/>
      <c r="DJP535" s="120"/>
      <c r="DJQ535" s="120"/>
      <c r="DJR535" s="120"/>
      <c r="DJS535" s="120"/>
      <c r="DJT535" s="120"/>
      <c r="DJU535" s="120"/>
      <c r="DJV535" s="120"/>
      <c r="DJW535" s="120"/>
      <c r="DJX535" s="120"/>
      <c r="DJY535" s="120"/>
      <c r="DJZ535" s="120"/>
      <c r="DKA535" s="120"/>
      <c r="DKB535" s="120"/>
      <c r="DKC535" s="120"/>
      <c r="DKD535" s="120"/>
      <c r="DKE535" s="120"/>
      <c r="DKF535" s="120"/>
      <c r="DKG535" s="120"/>
      <c r="DKH535" s="120"/>
      <c r="DKI535" s="120"/>
      <c r="DKJ535" s="120"/>
      <c r="DKK535" s="120"/>
      <c r="DKL535" s="120"/>
      <c r="DKM535" s="120"/>
      <c r="DKN535" s="120"/>
      <c r="DKO535" s="120"/>
      <c r="DKP535" s="120"/>
      <c r="DKQ535" s="120"/>
      <c r="DKR535" s="120"/>
      <c r="DKS535" s="120"/>
      <c r="DKT535" s="120"/>
      <c r="DKU535" s="120"/>
      <c r="DKV535" s="120"/>
      <c r="DKW535" s="120"/>
      <c r="DKX535" s="120"/>
      <c r="DKY535" s="120"/>
      <c r="DKZ535" s="120"/>
      <c r="DLA535" s="120"/>
      <c r="DLB535" s="120"/>
      <c r="DLC535" s="120"/>
      <c r="DLD535" s="120"/>
      <c r="DLE535" s="120"/>
      <c r="DLF535" s="120"/>
      <c r="DLG535" s="120"/>
      <c r="DLH535" s="120"/>
      <c r="DLI535" s="120"/>
      <c r="DLJ535" s="120"/>
      <c r="DLK535" s="120"/>
      <c r="DLL535" s="120"/>
      <c r="DLM535" s="120"/>
      <c r="DLN535" s="120"/>
      <c r="DLO535" s="120"/>
      <c r="DLP535" s="120"/>
      <c r="DLQ535" s="120"/>
      <c r="DLR535" s="120"/>
      <c r="DLS535" s="120"/>
      <c r="DLT535" s="120"/>
      <c r="DLU535" s="120"/>
      <c r="DLV535" s="120"/>
      <c r="DLW535" s="120"/>
      <c r="DLX535" s="120"/>
      <c r="DLY535" s="120"/>
      <c r="DLZ535" s="120"/>
      <c r="DMA535" s="120"/>
      <c r="DMB535" s="120"/>
      <c r="DMC535" s="120"/>
      <c r="DMD535" s="120"/>
      <c r="DME535" s="120"/>
      <c r="DMF535" s="120"/>
      <c r="DMG535" s="120"/>
      <c r="DMH535" s="120"/>
      <c r="DMI535" s="120"/>
      <c r="DMJ535" s="120"/>
      <c r="DMK535" s="120"/>
      <c r="DML535" s="120"/>
      <c r="DMM535" s="120"/>
      <c r="DMN535" s="120"/>
      <c r="DMO535" s="120"/>
      <c r="DMP535" s="120"/>
      <c r="DMQ535" s="120"/>
      <c r="DMR535" s="120"/>
      <c r="DMS535" s="120"/>
      <c r="DMT535" s="120"/>
      <c r="DMU535" s="120"/>
      <c r="DMV535" s="120"/>
      <c r="DMW535" s="120"/>
      <c r="DMX535" s="120"/>
      <c r="DMY535" s="120"/>
      <c r="DMZ535" s="120"/>
      <c r="DNA535" s="120"/>
      <c r="DNB535" s="120"/>
      <c r="DNC535" s="120"/>
      <c r="DND535" s="120"/>
      <c r="DNE535" s="120"/>
      <c r="DNF535" s="120"/>
      <c r="DNG535" s="120"/>
      <c r="DNH535" s="120"/>
      <c r="DNI535" s="120"/>
      <c r="DNJ535" s="120"/>
      <c r="DNK535" s="120"/>
      <c r="DNL535" s="120"/>
      <c r="DNM535" s="120"/>
      <c r="DNN535" s="120"/>
      <c r="DNO535" s="120"/>
      <c r="DNP535" s="120"/>
      <c r="DNQ535" s="120"/>
      <c r="DNR535" s="120"/>
      <c r="DNS535" s="120"/>
      <c r="DNT535" s="120"/>
      <c r="DNU535" s="120"/>
      <c r="DNV535" s="120"/>
      <c r="DNW535" s="120"/>
      <c r="DNX535" s="120"/>
      <c r="DNY535" s="120"/>
      <c r="DNZ535" s="120"/>
      <c r="DOA535" s="120"/>
      <c r="DOB535" s="120"/>
      <c r="DOC535" s="120"/>
      <c r="DOD535" s="120"/>
      <c r="DOE535" s="120"/>
      <c r="DOF535" s="120"/>
      <c r="DOG535" s="120"/>
      <c r="DOH535" s="120"/>
      <c r="DOI535" s="120"/>
      <c r="DOJ535" s="120"/>
      <c r="DOK535" s="120"/>
      <c r="DOL535" s="120"/>
      <c r="DOM535" s="120"/>
      <c r="DON535" s="120"/>
      <c r="DOO535" s="120"/>
      <c r="DOP535" s="120"/>
      <c r="DOQ535" s="120"/>
      <c r="DOR535" s="120"/>
      <c r="DOS535" s="120"/>
      <c r="DOT535" s="120"/>
      <c r="DOU535" s="120"/>
      <c r="DOV535" s="120"/>
      <c r="DOW535" s="120"/>
      <c r="DOX535" s="120"/>
      <c r="DOY535" s="120"/>
      <c r="DOZ535" s="120"/>
      <c r="DPA535" s="120"/>
      <c r="DPB535" s="120"/>
      <c r="DPC535" s="120"/>
      <c r="DPD535" s="120"/>
      <c r="DPE535" s="120"/>
      <c r="DPF535" s="120"/>
      <c r="DPG535" s="120"/>
      <c r="DPH535" s="120"/>
      <c r="DPI535" s="120"/>
      <c r="DPJ535" s="120"/>
      <c r="DPK535" s="120"/>
      <c r="DPL535" s="120"/>
      <c r="DPM535" s="120"/>
      <c r="DPN535" s="120"/>
      <c r="DPO535" s="120"/>
      <c r="DPP535" s="120"/>
      <c r="DPQ535" s="120"/>
      <c r="DPR535" s="120"/>
      <c r="DPS535" s="120"/>
      <c r="DPT535" s="120"/>
      <c r="DPU535" s="120"/>
      <c r="DPV535" s="120"/>
      <c r="DPW535" s="120"/>
      <c r="DPX535" s="120"/>
      <c r="DPY535" s="120"/>
      <c r="DPZ535" s="120"/>
      <c r="DQA535" s="120"/>
      <c r="DQB535" s="120"/>
      <c r="DQC535" s="120"/>
      <c r="DQD535" s="120"/>
      <c r="DQE535" s="120"/>
      <c r="DQF535" s="120"/>
      <c r="DQG535" s="120"/>
      <c r="DQH535" s="120"/>
      <c r="DQI535" s="120"/>
      <c r="DQJ535" s="120"/>
      <c r="DQK535" s="120"/>
      <c r="DQL535" s="120"/>
      <c r="DQM535" s="120"/>
      <c r="DQN535" s="120"/>
      <c r="DQO535" s="120"/>
      <c r="DQP535" s="120"/>
      <c r="DQQ535" s="120"/>
      <c r="DQR535" s="120"/>
      <c r="DQS535" s="120"/>
      <c r="DQT535" s="120"/>
      <c r="DQU535" s="120"/>
      <c r="DQV535" s="120"/>
      <c r="DQW535" s="120"/>
      <c r="DQX535" s="120"/>
      <c r="DQY535" s="120"/>
      <c r="DQZ535" s="120"/>
      <c r="DRA535" s="120"/>
      <c r="DRB535" s="120"/>
      <c r="DRC535" s="120"/>
      <c r="DRD535" s="120"/>
      <c r="DRE535" s="120"/>
      <c r="DRF535" s="120"/>
      <c r="DRG535" s="120"/>
      <c r="DRH535" s="120"/>
      <c r="DRI535" s="120"/>
      <c r="DRJ535" s="120"/>
      <c r="DRK535" s="120"/>
      <c r="DRL535" s="120"/>
      <c r="DRM535" s="120"/>
      <c r="DRN535" s="120"/>
      <c r="DRO535" s="120"/>
      <c r="DRP535" s="120"/>
      <c r="DRQ535" s="120"/>
      <c r="DRR535" s="120"/>
      <c r="DRS535" s="120"/>
      <c r="DRT535" s="120"/>
      <c r="DRU535" s="120"/>
      <c r="DRV535" s="120"/>
      <c r="DRW535" s="120"/>
      <c r="DRX535" s="120"/>
      <c r="DRY535" s="120"/>
      <c r="DRZ535" s="120"/>
      <c r="DSA535" s="120"/>
      <c r="DSB535" s="120"/>
      <c r="DSC535" s="120"/>
      <c r="DSD535" s="120"/>
      <c r="DSE535" s="120"/>
      <c r="DSF535" s="120"/>
      <c r="DSG535" s="120"/>
      <c r="DSH535" s="120"/>
      <c r="DSI535" s="120"/>
      <c r="DSJ535" s="120"/>
      <c r="DSK535" s="120"/>
      <c r="DSL535" s="120"/>
      <c r="DSM535" s="120"/>
      <c r="DSN535" s="120"/>
      <c r="DSO535" s="120"/>
      <c r="DSP535" s="120"/>
      <c r="DSQ535" s="120"/>
      <c r="DSR535" s="120"/>
      <c r="DSS535" s="120"/>
      <c r="DST535" s="120"/>
      <c r="DSU535" s="120"/>
      <c r="DSV535" s="120"/>
      <c r="DSW535" s="120"/>
      <c r="DSX535" s="120"/>
      <c r="DSY535" s="120"/>
      <c r="DSZ535" s="120"/>
      <c r="DTA535" s="120"/>
      <c r="DTB535" s="120"/>
      <c r="DTC535" s="120"/>
      <c r="DTD535" s="120"/>
      <c r="DTE535" s="120"/>
      <c r="DTF535" s="120"/>
      <c r="DTG535" s="120"/>
      <c r="DTH535" s="120"/>
      <c r="DTI535" s="120"/>
      <c r="DTJ535" s="120"/>
      <c r="DTK535" s="120"/>
      <c r="DTL535" s="120"/>
      <c r="DTM535" s="120"/>
      <c r="DTN535" s="120"/>
      <c r="DTO535" s="120"/>
      <c r="DTP535" s="120"/>
      <c r="DTQ535" s="120"/>
      <c r="DTR535" s="120"/>
      <c r="DTS535" s="120"/>
      <c r="DTT535" s="120"/>
      <c r="DTU535" s="120"/>
      <c r="DTV535" s="120"/>
      <c r="DTW535" s="120"/>
      <c r="DTX535" s="120"/>
      <c r="DTY535" s="120"/>
      <c r="DTZ535" s="120"/>
      <c r="DUA535" s="120"/>
      <c r="DUB535" s="120"/>
      <c r="DUC535" s="120"/>
      <c r="DUD535" s="120"/>
      <c r="DUE535" s="120"/>
      <c r="DUF535" s="120"/>
      <c r="DUG535" s="120"/>
      <c r="DUH535" s="120"/>
      <c r="DUI535" s="120"/>
      <c r="DUJ535" s="120"/>
      <c r="DUK535" s="120"/>
      <c r="DUL535" s="120"/>
      <c r="DUM535" s="120"/>
      <c r="DUN535" s="120"/>
      <c r="DUO535" s="120"/>
      <c r="DUP535" s="120"/>
      <c r="DUQ535" s="120"/>
      <c r="DUR535" s="120"/>
      <c r="DUS535" s="120"/>
      <c r="DUT535" s="120"/>
      <c r="DUU535" s="120"/>
      <c r="DUV535" s="120"/>
      <c r="DUW535" s="120"/>
      <c r="DUX535" s="120"/>
      <c r="DUY535" s="120"/>
      <c r="DUZ535" s="120"/>
      <c r="DVA535" s="120"/>
      <c r="DVB535" s="120"/>
      <c r="DVC535" s="120"/>
      <c r="DVD535" s="120"/>
      <c r="DVE535" s="120"/>
      <c r="DVF535" s="120"/>
      <c r="DVG535" s="120"/>
      <c r="DVH535" s="120"/>
      <c r="DVI535" s="120"/>
      <c r="DVJ535" s="120"/>
      <c r="DVK535" s="120"/>
      <c r="DVL535" s="120"/>
      <c r="DVM535" s="120"/>
      <c r="DVN535" s="120"/>
      <c r="DVO535" s="120"/>
      <c r="DVP535" s="120"/>
      <c r="DVQ535" s="120"/>
      <c r="DVR535" s="120"/>
      <c r="DVS535" s="120"/>
      <c r="DVT535" s="120"/>
      <c r="DVU535" s="120"/>
      <c r="DVV535" s="120"/>
      <c r="DVW535" s="120"/>
      <c r="DVX535" s="120"/>
      <c r="DVY535" s="120"/>
      <c r="DVZ535" s="120"/>
      <c r="DWA535" s="120"/>
      <c r="DWB535" s="120"/>
      <c r="DWC535" s="120"/>
      <c r="DWD535" s="120"/>
      <c r="DWE535" s="120"/>
      <c r="DWF535" s="120"/>
      <c r="DWG535" s="120"/>
      <c r="DWH535" s="120"/>
      <c r="DWI535" s="120"/>
      <c r="DWJ535" s="120"/>
      <c r="DWK535" s="120"/>
      <c r="DWL535" s="120"/>
      <c r="DWM535" s="120"/>
      <c r="DWN535" s="120"/>
      <c r="DWO535" s="120"/>
      <c r="DWP535" s="120"/>
      <c r="DWQ535" s="120"/>
      <c r="DWR535" s="120"/>
      <c r="DWS535" s="120"/>
      <c r="DWT535" s="120"/>
      <c r="DWU535" s="120"/>
      <c r="DWV535" s="120"/>
      <c r="DWW535" s="120"/>
      <c r="DWX535" s="120"/>
      <c r="DWY535" s="120"/>
      <c r="DWZ535" s="120"/>
      <c r="DXA535" s="120"/>
      <c r="DXB535" s="120"/>
      <c r="DXC535" s="120"/>
      <c r="DXD535" s="120"/>
      <c r="DXE535" s="120"/>
      <c r="DXF535" s="120"/>
      <c r="DXG535" s="120"/>
      <c r="DXH535" s="120"/>
      <c r="DXI535" s="120"/>
      <c r="DXJ535" s="120"/>
      <c r="DXK535" s="120"/>
      <c r="DXL535" s="120"/>
      <c r="DXM535" s="120"/>
      <c r="DXN535" s="120"/>
      <c r="DXO535" s="120"/>
      <c r="DXP535" s="120"/>
      <c r="DXQ535" s="120"/>
      <c r="DXR535" s="120"/>
      <c r="DXS535" s="120"/>
      <c r="DXT535" s="120"/>
      <c r="DXU535" s="120"/>
      <c r="DXV535" s="120"/>
      <c r="DXW535" s="120"/>
      <c r="DXX535" s="120"/>
      <c r="DXY535" s="120"/>
      <c r="DXZ535" s="120"/>
      <c r="DYA535" s="120"/>
      <c r="DYB535" s="120"/>
      <c r="DYC535" s="120"/>
      <c r="DYD535" s="120"/>
      <c r="DYE535" s="120"/>
      <c r="DYF535" s="120"/>
      <c r="DYG535" s="120"/>
      <c r="DYH535" s="120"/>
      <c r="DYI535" s="120"/>
      <c r="DYJ535" s="120"/>
      <c r="DYK535" s="120"/>
      <c r="DYL535" s="120"/>
      <c r="DYM535" s="120"/>
      <c r="DYN535" s="120"/>
      <c r="DYO535" s="120"/>
      <c r="DYP535" s="120"/>
      <c r="DYQ535" s="120"/>
      <c r="DYR535" s="120"/>
      <c r="DYS535" s="120"/>
      <c r="DYT535" s="120"/>
      <c r="DYU535" s="120"/>
      <c r="DYV535" s="120"/>
      <c r="DYW535" s="120"/>
      <c r="DYX535" s="120"/>
      <c r="DYY535" s="120"/>
      <c r="DYZ535" s="120"/>
      <c r="DZA535" s="120"/>
      <c r="DZB535" s="120"/>
      <c r="DZC535" s="120"/>
      <c r="DZD535" s="120"/>
      <c r="DZE535" s="120"/>
      <c r="DZF535" s="120"/>
      <c r="DZG535" s="120"/>
      <c r="DZH535" s="120"/>
      <c r="DZI535" s="120"/>
      <c r="DZJ535" s="120"/>
      <c r="DZK535" s="120"/>
      <c r="DZL535" s="120"/>
      <c r="DZM535" s="120"/>
      <c r="DZN535" s="120"/>
      <c r="DZO535" s="120"/>
      <c r="DZP535" s="120"/>
      <c r="DZQ535" s="120"/>
      <c r="DZR535" s="120"/>
      <c r="DZS535" s="120"/>
      <c r="DZT535" s="120"/>
      <c r="DZU535" s="120"/>
      <c r="DZV535" s="120"/>
      <c r="DZW535" s="120"/>
      <c r="DZX535" s="120"/>
      <c r="DZY535" s="120"/>
      <c r="DZZ535" s="120"/>
      <c r="EAA535" s="120"/>
      <c r="EAB535" s="120"/>
      <c r="EAC535" s="120"/>
      <c r="EAD535" s="120"/>
      <c r="EAE535" s="120"/>
      <c r="EAF535" s="120"/>
      <c r="EAG535" s="120"/>
      <c r="EAH535" s="120"/>
      <c r="EAI535" s="120"/>
      <c r="EAJ535" s="120"/>
      <c r="EAK535" s="120"/>
      <c r="EAL535" s="120"/>
      <c r="EAM535" s="120"/>
      <c r="EAN535" s="120"/>
      <c r="EAO535" s="120"/>
      <c r="EAP535" s="120"/>
      <c r="EAQ535" s="120"/>
      <c r="EAR535" s="120"/>
      <c r="EAS535" s="120"/>
      <c r="EAT535" s="120"/>
      <c r="EAU535" s="120"/>
      <c r="EAV535" s="120"/>
      <c r="EAW535" s="120"/>
      <c r="EAX535" s="120"/>
      <c r="EAY535" s="120"/>
      <c r="EAZ535" s="120"/>
      <c r="EBA535" s="120"/>
      <c r="EBB535" s="120"/>
      <c r="EBC535" s="120"/>
      <c r="EBD535" s="120"/>
      <c r="EBE535" s="120"/>
      <c r="EBF535" s="120"/>
      <c r="EBG535" s="120"/>
      <c r="EBH535" s="120"/>
      <c r="EBI535" s="120"/>
      <c r="EBJ535" s="120"/>
      <c r="EBK535" s="120"/>
      <c r="EBL535" s="120"/>
      <c r="EBM535" s="120"/>
      <c r="EBN535" s="120"/>
      <c r="EBO535" s="120"/>
      <c r="EBP535" s="120"/>
      <c r="EBQ535" s="120"/>
      <c r="EBR535" s="120"/>
      <c r="EBS535" s="120"/>
      <c r="EBT535" s="120"/>
      <c r="EBU535" s="120"/>
      <c r="EBV535" s="120"/>
      <c r="EBW535" s="120"/>
      <c r="EBX535" s="120"/>
      <c r="EBY535" s="120"/>
      <c r="EBZ535" s="120"/>
      <c r="ECA535" s="120"/>
      <c r="ECB535" s="120"/>
      <c r="ECC535" s="120"/>
      <c r="ECD535" s="120"/>
      <c r="ECE535" s="120"/>
      <c r="ECF535" s="120"/>
      <c r="ECG535" s="120"/>
      <c r="ECH535" s="120"/>
      <c r="ECI535" s="120"/>
      <c r="ECJ535" s="120"/>
      <c r="ECK535" s="120"/>
      <c r="ECL535" s="120"/>
      <c r="ECM535" s="120"/>
      <c r="ECN535" s="120"/>
      <c r="ECO535" s="120"/>
      <c r="ECP535" s="120"/>
      <c r="ECQ535" s="120"/>
      <c r="ECR535" s="120"/>
      <c r="ECS535" s="120"/>
      <c r="ECT535" s="120"/>
      <c r="ECU535" s="120"/>
      <c r="ECV535" s="120"/>
      <c r="ECW535" s="120"/>
      <c r="ECX535" s="120"/>
      <c r="ECY535" s="120"/>
      <c r="ECZ535" s="120"/>
      <c r="EDA535" s="120"/>
      <c r="EDB535" s="120"/>
      <c r="EDC535" s="120"/>
      <c r="EDD535" s="120"/>
      <c r="EDE535" s="120"/>
      <c r="EDF535" s="120"/>
      <c r="EDG535" s="120"/>
      <c r="EDH535" s="120"/>
      <c r="EDI535" s="120"/>
      <c r="EDJ535" s="120"/>
      <c r="EDK535" s="120"/>
      <c r="EDL535" s="120"/>
      <c r="EDM535" s="120"/>
      <c r="EDN535" s="120"/>
      <c r="EDO535" s="120"/>
      <c r="EDP535" s="120"/>
      <c r="EDQ535" s="120"/>
      <c r="EDR535" s="120"/>
      <c r="EDS535" s="120"/>
      <c r="EDT535" s="120"/>
      <c r="EDU535" s="120"/>
      <c r="EDV535" s="120"/>
      <c r="EDW535" s="120"/>
      <c r="EDX535" s="120"/>
      <c r="EDY535" s="120"/>
      <c r="EDZ535" s="120"/>
      <c r="EEA535" s="120"/>
      <c r="EEB535" s="120"/>
      <c r="EEC535" s="120"/>
      <c r="EED535" s="120"/>
      <c r="EEE535" s="120"/>
      <c r="EEF535" s="120"/>
      <c r="EEG535" s="120"/>
      <c r="EEH535" s="120"/>
      <c r="EEI535" s="120"/>
      <c r="EEJ535" s="120"/>
      <c r="EEK535" s="120"/>
      <c r="EEL535" s="120"/>
      <c r="EEM535" s="120"/>
      <c r="EEN535" s="120"/>
      <c r="EEO535" s="120"/>
      <c r="EEP535" s="120"/>
      <c r="EEQ535" s="120"/>
      <c r="EER535" s="120"/>
      <c r="EES535" s="120"/>
      <c r="EET535" s="120"/>
      <c r="EEU535" s="120"/>
      <c r="EEV535" s="120"/>
      <c r="EEW535" s="120"/>
      <c r="EEX535" s="120"/>
      <c r="EEY535" s="120"/>
      <c r="EEZ535" s="120"/>
      <c r="EFA535" s="120"/>
      <c r="EFB535" s="120"/>
      <c r="EFC535" s="120"/>
      <c r="EFD535" s="120"/>
      <c r="EFE535" s="120"/>
      <c r="EFF535" s="120"/>
      <c r="EFG535" s="120"/>
      <c r="EFH535" s="120"/>
      <c r="EFI535" s="120"/>
      <c r="EFJ535" s="120"/>
      <c r="EFK535" s="120"/>
      <c r="EFL535" s="120"/>
      <c r="EFM535" s="120"/>
      <c r="EFN535" s="120"/>
      <c r="EFO535" s="120"/>
      <c r="EFP535" s="120"/>
      <c r="EFQ535" s="120"/>
      <c r="EFR535" s="120"/>
      <c r="EFS535" s="120"/>
      <c r="EFT535" s="120"/>
      <c r="EFU535" s="120"/>
      <c r="EFV535" s="120"/>
      <c r="EFW535" s="120"/>
      <c r="EFX535" s="120"/>
      <c r="EFY535" s="120"/>
      <c r="EFZ535" s="120"/>
      <c r="EGA535" s="120"/>
      <c r="EGB535" s="120"/>
      <c r="EGC535" s="120"/>
      <c r="EGD535" s="120"/>
      <c r="EGE535" s="120"/>
      <c r="EGF535" s="120"/>
      <c r="EGG535" s="120"/>
      <c r="EGH535" s="120"/>
      <c r="EGI535" s="120"/>
      <c r="EGJ535" s="120"/>
      <c r="EGK535" s="120"/>
      <c r="EGL535" s="120"/>
      <c r="EGM535" s="120"/>
      <c r="EGN535" s="120"/>
      <c r="EGO535" s="120"/>
      <c r="EGP535" s="120"/>
      <c r="EGQ535" s="120"/>
      <c r="EGR535" s="120"/>
      <c r="EGS535" s="120"/>
      <c r="EGT535" s="120"/>
      <c r="EGU535" s="120"/>
      <c r="EGV535" s="120"/>
      <c r="EGW535" s="120"/>
      <c r="EGX535" s="120"/>
      <c r="EGY535" s="120"/>
      <c r="EGZ535" s="120"/>
      <c r="EHA535" s="120"/>
      <c r="EHB535" s="120"/>
      <c r="EHC535" s="120"/>
      <c r="EHD535" s="120"/>
      <c r="EHE535" s="120"/>
      <c r="EHF535" s="120"/>
      <c r="EHG535" s="120"/>
      <c r="EHH535" s="120"/>
      <c r="EHI535" s="120"/>
      <c r="EHJ535" s="120"/>
      <c r="EHK535" s="120"/>
      <c r="EHL535" s="120"/>
      <c r="EHM535" s="120"/>
      <c r="EHN535" s="120"/>
      <c r="EHO535" s="120"/>
      <c r="EHP535" s="120"/>
      <c r="EHQ535" s="120"/>
      <c r="EHR535" s="120"/>
      <c r="EHS535" s="120"/>
      <c r="EHT535" s="120"/>
      <c r="EHU535" s="120"/>
      <c r="EHV535" s="120"/>
      <c r="EHW535" s="120"/>
      <c r="EHX535" s="120"/>
      <c r="EHY535" s="120"/>
      <c r="EHZ535" s="120"/>
      <c r="EIA535" s="120"/>
      <c r="EIB535" s="120"/>
      <c r="EIC535" s="120"/>
      <c r="EID535" s="120"/>
      <c r="EIE535" s="120"/>
      <c r="EIF535" s="120"/>
      <c r="EIG535" s="120"/>
      <c r="EIH535" s="120"/>
      <c r="EII535" s="120"/>
      <c r="EIJ535" s="120"/>
      <c r="EIK535" s="120"/>
      <c r="EIL535" s="120"/>
      <c r="EIM535" s="120"/>
      <c r="EIN535" s="120"/>
      <c r="EIO535" s="120"/>
      <c r="EIP535" s="120"/>
      <c r="EIQ535" s="120"/>
      <c r="EIR535" s="120"/>
      <c r="EIS535" s="120"/>
      <c r="EIT535" s="120"/>
      <c r="EIU535" s="120"/>
      <c r="EIV535" s="120"/>
      <c r="EIW535" s="120"/>
      <c r="EIX535" s="120"/>
      <c r="EIY535" s="120"/>
      <c r="EIZ535" s="120"/>
      <c r="EJA535" s="120"/>
      <c r="EJB535" s="120"/>
      <c r="EJC535" s="120"/>
      <c r="EJD535" s="120"/>
      <c r="EJE535" s="120"/>
      <c r="EJF535" s="120"/>
      <c r="EJG535" s="120"/>
      <c r="EJH535" s="120"/>
      <c r="EJI535" s="120"/>
      <c r="EJJ535" s="120"/>
      <c r="EJK535" s="120"/>
      <c r="EJL535" s="120"/>
      <c r="EJM535" s="120"/>
      <c r="EJN535" s="120"/>
      <c r="EJO535" s="120"/>
      <c r="EJP535" s="120"/>
      <c r="EJQ535" s="120"/>
      <c r="EJR535" s="120"/>
      <c r="EJS535" s="120"/>
      <c r="EJT535" s="120"/>
      <c r="EJU535" s="120"/>
      <c r="EJV535" s="120"/>
      <c r="EJW535" s="120"/>
      <c r="EJX535" s="120"/>
      <c r="EJY535" s="120"/>
      <c r="EJZ535" s="120"/>
      <c r="EKA535" s="120"/>
      <c r="EKB535" s="120"/>
      <c r="EKC535" s="120"/>
      <c r="EKD535" s="120"/>
      <c r="EKE535" s="120"/>
      <c r="EKF535" s="120"/>
      <c r="EKG535" s="120"/>
      <c r="EKH535" s="120"/>
      <c r="EKI535" s="120"/>
      <c r="EKJ535" s="120"/>
      <c r="EKK535" s="120"/>
      <c r="EKL535" s="120"/>
      <c r="EKM535" s="120"/>
      <c r="EKN535" s="120"/>
      <c r="EKO535" s="120"/>
      <c r="EKP535" s="120"/>
      <c r="EKQ535" s="120"/>
      <c r="EKR535" s="120"/>
      <c r="EKS535" s="120"/>
      <c r="EKT535" s="120"/>
      <c r="EKU535" s="120"/>
      <c r="EKV535" s="120"/>
      <c r="EKW535" s="120"/>
      <c r="EKX535" s="120"/>
      <c r="EKY535" s="120"/>
      <c r="EKZ535" s="120"/>
      <c r="ELA535" s="120"/>
      <c r="ELB535" s="120"/>
      <c r="ELC535" s="120"/>
      <c r="ELD535" s="120"/>
      <c r="ELE535" s="120"/>
      <c r="ELF535" s="120"/>
      <c r="ELG535" s="120"/>
      <c r="ELH535" s="120"/>
      <c r="ELI535" s="120"/>
      <c r="ELJ535" s="120"/>
      <c r="ELK535" s="120"/>
      <c r="ELL535" s="120"/>
      <c r="ELM535" s="120"/>
      <c r="ELN535" s="120"/>
      <c r="ELO535" s="120"/>
      <c r="ELP535" s="120"/>
      <c r="ELQ535" s="120"/>
      <c r="ELR535" s="120"/>
      <c r="ELS535" s="120"/>
      <c r="ELT535" s="120"/>
      <c r="ELU535" s="120"/>
      <c r="ELV535" s="120"/>
      <c r="ELW535" s="120"/>
      <c r="ELX535" s="120"/>
      <c r="ELY535" s="120"/>
      <c r="ELZ535" s="120"/>
      <c r="EMA535" s="120"/>
      <c r="EMB535" s="120"/>
      <c r="EMC535" s="120"/>
      <c r="EMD535" s="120"/>
      <c r="EME535" s="120"/>
      <c r="EMF535" s="120"/>
      <c r="EMG535" s="120"/>
      <c r="EMH535" s="120"/>
      <c r="EMI535" s="120"/>
      <c r="EMJ535" s="120"/>
      <c r="EMK535" s="120"/>
      <c r="EML535" s="120"/>
      <c r="EMM535" s="120"/>
      <c r="EMN535" s="120"/>
      <c r="EMO535" s="120"/>
      <c r="EMP535" s="120"/>
      <c r="EMQ535" s="120"/>
      <c r="EMR535" s="120"/>
      <c r="EMS535" s="120"/>
      <c r="EMT535" s="120"/>
      <c r="EMU535" s="120"/>
      <c r="EMV535" s="120"/>
      <c r="EMW535" s="120"/>
      <c r="EMX535" s="120"/>
      <c r="EMY535" s="120"/>
      <c r="EMZ535" s="120"/>
      <c r="ENA535" s="120"/>
      <c r="ENB535" s="120"/>
      <c r="ENC535" s="120"/>
      <c r="END535" s="120"/>
      <c r="ENE535" s="120"/>
      <c r="ENF535" s="120"/>
      <c r="ENG535" s="120"/>
      <c r="ENH535" s="120"/>
      <c r="ENI535" s="120"/>
      <c r="ENJ535" s="120"/>
      <c r="ENK535" s="120"/>
      <c r="ENL535" s="120"/>
      <c r="ENM535" s="120"/>
      <c r="ENN535" s="120"/>
      <c r="ENO535" s="120"/>
      <c r="ENP535" s="120"/>
      <c r="ENQ535" s="120"/>
      <c r="ENR535" s="120"/>
      <c r="ENS535" s="120"/>
      <c r="ENT535" s="120"/>
      <c r="ENU535" s="120"/>
      <c r="ENV535" s="120"/>
      <c r="ENW535" s="120"/>
      <c r="ENX535" s="120"/>
      <c r="ENY535" s="120"/>
      <c r="ENZ535" s="120"/>
      <c r="EOA535" s="120"/>
      <c r="EOB535" s="120"/>
      <c r="EOC535" s="120"/>
      <c r="EOD535" s="120"/>
      <c r="EOE535" s="120"/>
      <c r="EOF535" s="120"/>
      <c r="EOG535" s="120"/>
      <c r="EOH535" s="120"/>
      <c r="EOI535" s="120"/>
      <c r="EOJ535" s="120"/>
      <c r="EOK535" s="120"/>
      <c r="EOL535" s="120"/>
      <c r="EOM535" s="120"/>
      <c r="EON535" s="120"/>
      <c r="EOO535" s="120"/>
      <c r="EOP535" s="120"/>
      <c r="EOQ535" s="120"/>
      <c r="EOR535" s="120"/>
      <c r="EOS535" s="120"/>
      <c r="EOT535" s="120"/>
      <c r="EOU535" s="120"/>
      <c r="EOV535" s="120"/>
      <c r="EOW535" s="120"/>
      <c r="EOX535" s="120"/>
      <c r="EOY535" s="120"/>
      <c r="EOZ535" s="120"/>
      <c r="EPA535" s="120"/>
      <c r="EPB535" s="120"/>
      <c r="EPC535" s="120"/>
      <c r="EPD535" s="120"/>
      <c r="EPE535" s="120"/>
      <c r="EPF535" s="120"/>
      <c r="EPG535" s="120"/>
      <c r="EPH535" s="120"/>
      <c r="EPI535" s="120"/>
      <c r="EPJ535" s="120"/>
      <c r="EPK535" s="120"/>
      <c r="EPL535" s="120"/>
      <c r="EPM535" s="120"/>
      <c r="EPN535" s="120"/>
      <c r="EPO535" s="120"/>
      <c r="EPP535" s="120"/>
      <c r="EPQ535" s="120"/>
      <c r="EPR535" s="120"/>
      <c r="EPS535" s="120"/>
      <c r="EPT535" s="120"/>
      <c r="EPU535" s="120"/>
      <c r="EPV535" s="120"/>
      <c r="EPW535" s="120"/>
      <c r="EPX535" s="120"/>
      <c r="EPY535" s="120"/>
      <c r="EPZ535" s="120"/>
      <c r="EQA535" s="120"/>
      <c r="EQB535" s="120"/>
      <c r="EQC535" s="120"/>
      <c r="EQD535" s="120"/>
      <c r="EQE535" s="120"/>
      <c r="EQF535" s="120"/>
      <c r="EQG535" s="120"/>
      <c r="EQH535" s="120"/>
      <c r="EQI535" s="120"/>
      <c r="EQJ535" s="120"/>
      <c r="EQK535" s="120"/>
      <c r="EQL535" s="120"/>
      <c r="EQM535" s="120"/>
      <c r="EQN535" s="120"/>
      <c r="EQO535" s="120"/>
      <c r="EQP535" s="120"/>
      <c r="EQQ535" s="120"/>
      <c r="EQR535" s="120"/>
      <c r="EQS535" s="120"/>
      <c r="EQT535" s="120"/>
      <c r="EQU535" s="120"/>
      <c r="EQV535" s="120"/>
      <c r="EQW535" s="120"/>
      <c r="EQX535" s="120"/>
      <c r="EQY535" s="120"/>
      <c r="EQZ535" s="120"/>
      <c r="ERA535" s="120"/>
      <c r="ERB535" s="120"/>
      <c r="ERC535" s="120"/>
      <c r="ERD535" s="120"/>
      <c r="ERE535" s="120"/>
      <c r="ERF535" s="120"/>
      <c r="ERG535" s="120"/>
      <c r="ERH535" s="120"/>
      <c r="ERI535" s="120"/>
      <c r="ERJ535" s="120"/>
      <c r="ERK535" s="120"/>
      <c r="ERL535" s="120"/>
      <c r="ERM535" s="120"/>
      <c r="ERN535" s="120"/>
      <c r="ERO535" s="120"/>
      <c r="ERP535" s="120"/>
      <c r="ERQ535" s="120"/>
      <c r="ERR535" s="120"/>
      <c r="ERS535" s="120"/>
      <c r="ERT535" s="120"/>
      <c r="ERU535" s="120"/>
      <c r="ERV535" s="120"/>
      <c r="ERW535" s="120"/>
      <c r="ERX535" s="120"/>
      <c r="ERY535" s="120"/>
      <c r="ERZ535" s="120"/>
      <c r="ESA535" s="120"/>
      <c r="ESB535" s="120"/>
      <c r="ESC535" s="120"/>
      <c r="ESD535" s="120"/>
      <c r="ESE535" s="120"/>
      <c r="ESF535" s="120"/>
      <c r="ESG535" s="120"/>
      <c r="ESH535" s="120"/>
      <c r="ESI535" s="120"/>
      <c r="ESJ535" s="120"/>
      <c r="ESK535" s="120"/>
      <c r="ESL535" s="120"/>
      <c r="ESM535" s="120"/>
      <c r="ESN535" s="120"/>
      <c r="ESO535" s="120"/>
      <c r="ESP535" s="120"/>
      <c r="ESQ535" s="120"/>
      <c r="ESR535" s="120"/>
      <c r="ESS535" s="120"/>
      <c r="EST535" s="120"/>
      <c r="ESU535" s="120"/>
      <c r="ESV535" s="120"/>
      <c r="ESW535" s="120"/>
      <c r="ESX535" s="120"/>
      <c r="ESY535" s="120"/>
      <c r="ESZ535" s="120"/>
      <c r="ETA535" s="120"/>
      <c r="ETB535" s="120"/>
      <c r="ETC535" s="120"/>
      <c r="ETD535" s="120"/>
      <c r="ETE535" s="120"/>
      <c r="ETF535" s="120"/>
      <c r="ETG535" s="120"/>
      <c r="ETH535" s="120"/>
      <c r="ETI535" s="120"/>
      <c r="ETJ535" s="120"/>
      <c r="ETK535" s="120"/>
      <c r="ETL535" s="120"/>
      <c r="ETM535" s="120"/>
      <c r="ETN535" s="120"/>
      <c r="ETO535" s="120"/>
      <c r="ETP535" s="120"/>
      <c r="ETQ535" s="120"/>
      <c r="ETR535" s="120"/>
      <c r="ETS535" s="120"/>
      <c r="ETT535" s="120"/>
      <c r="ETU535" s="120"/>
      <c r="ETV535" s="120"/>
      <c r="ETW535" s="120"/>
      <c r="ETX535" s="120"/>
      <c r="ETY535" s="120"/>
      <c r="ETZ535" s="120"/>
      <c r="EUA535" s="120"/>
      <c r="EUB535" s="120"/>
      <c r="EUC535" s="120"/>
      <c r="EUD535" s="120"/>
      <c r="EUE535" s="120"/>
      <c r="EUF535" s="120"/>
      <c r="EUG535" s="120"/>
      <c r="EUH535" s="120"/>
      <c r="EUI535" s="120"/>
      <c r="EUJ535" s="120"/>
      <c r="EUK535" s="120"/>
      <c r="EUL535" s="120"/>
      <c r="EUM535" s="120"/>
      <c r="EUN535" s="120"/>
      <c r="EUO535" s="120"/>
      <c r="EUP535" s="120"/>
      <c r="EUQ535" s="120"/>
      <c r="EUR535" s="120"/>
      <c r="EUS535" s="120"/>
      <c r="EUT535" s="120"/>
      <c r="EUU535" s="120"/>
      <c r="EUV535" s="120"/>
      <c r="EUW535" s="120"/>
      <c r="EUX535" s="120"/>
      <c r="EUY535" s="120"/>
      <c r="EUZ535" s="120"/>
      <c r="EVA535" s="120"/>
      <c r="EVB535" s="120"/>
      <c r="EVC535" s="120"/>
      <c r="EVD535" s="120"/>
      <c r="EVE535" s="120"/>
      <c r="EVF535" s="120"/>
      <c r="EVG535" s="120"/>
      <c r="EVH535" s="120"/>
      <c r="EVI535" s="120"/>
      <c r="EVJ535" s="120"/>
      <c r="EVK535" s="120"/>
      <c r="EVL535" s="120"/>
      <c r="EVM535" s="120"/>
      <c r="EVN535" s="120"/>
      <c r="EVO535" s="120"/>
      <c r="EVP535" s="120"/>
      <c r="EVQ535" s="120"/>
      <c r="EVR535" s="120"/>
      <c r="EVS535" s="120"/>
      <c r="EVT535" s="120"/>
      <c r="EVU535" s="120"/>
      <c r="EVV535" s="120"/>
      <c r="EVW535" s="120"/>
      <c r="EVX535" s="120"/>
      <c r="EVY535" s="120"/>
      <c r="EVZ535" s="120"/>
      <c r="EWA535" s="120"/>
      <c r="EWB535" s="120"/>
      <c r="EWC535" s="120"/>
      <c r="EWD535" s="120"/>
      <c r="EWE535" s="120"/>
      <c r="EWF535" s="120"/>
      <c r="EWG535" s="120"/>
      <c r="EWH535" s="120"/>
      <c r="EWI535" s="120"/>
      <c r="EWJ535" s="120"/>
      <c r="EWK535" s="120"/>
      <c r="EWL535" s="120"/>
      <c r="EWM535" s="120"/>
      <c r="EWN535" s="120"/>
      <c r="EWO535" s="120"/>
      <c r="EWP535" s="120"/>
      <c r="EWQ535" s="120"/>
      <c r="EWR535" s="120"/>
      <c r="EWS535" s="120"/>
      <c r="EWT535" s="120"/>
      <c r="EWU535" s="120"/>
      <c r="EWV535" s="120"/>
      <c r="EWW535" s="120"/>
      <c r="EWX535" s="120"/>
      <c r="EWY535" s="120"/>
      <c r="EWZ535" s="120"/>
      <c r="EXA535" s="120"/>
      <c r="EXB535" s="120"/>
      <c r="EXC535" s="120"/>
      <c r="EXD535" s="120"/>
      <c r="EXE535" s="120"/>
      <c r="EXF535" s="120"/>
      <c r="EXG535" s="120"/>
      <c r="EXH535" s="120"/>
      <c r="EXI535" s="120"/>
      <c r="EXJ535" s="120"/>
      <c r="EXK535" s="120"/>
      <c r="EXL535" s="120"/>
      <c r="EXM535" s="120"/>
      <c r="EXN535" s="120"/>
      <c r="EXO535" s="120"/>
      <c r="EXP535" s="120"/>
      <c r="EXQ535" s="120"/>
      <c r="EXR535" s="120"/>
      <c r="EXS535" s="120"/>
      <c r="EXT535" s="120"/>
      <c r="EXU535" s="120"/>
      <c r="EXV535" s="120"/>
      <c r="EXW535" s="120"/>
      <c r="EXX535" s="120"/>
      <c r="EXY535" s="120"/>
      <c r="EXZ535" s="120"/>
      <c r="EYA535" s="120"/>
      <c r="EYB535" s="120"/>
      <c r="EYC535" s="120"/>
      <c r="EYD535" s="120"/>
      <c r="EYE535" s="120"/>
      <c r="EYF535" s="120"/>
      <c r="EYG535" s="120"/>
      <c r="EYH535" s="120"/>
      <c r="EYI535" s="120"/>
      <c r="EYJ535" s="120"/>
      <c r="EYK535" s="120"/>
      <c r="EYL535" s="120"/>
      <c r="EYM535" s="120"/>
      <c r="EYN535" s="120"/>
      <c r="EYO535" s="120"/>
      <c r="EYP535" s="120"/>
      <c r="EYQ535" s="120"/>
      <c r="EYR535" s="120"/>
      <c r="EYS535" s="120"/>
      <c r="EYT535" s="120"/>
      <c r="EYU535" s="120"/>
      <c r="EYV535" s="120"/>
      <c r="EYW535" s="120"/>
      <c r="EYX535" s="120"/>
      <c r="EYY535" s="120"/>
      <c r="EYZ535" s="120"/>
      <c r="EZA535" s="120"/>
      <c r="EZB535" s="120"/>
      <c r="EZC535" s="120"/>
      <c r="EZD535" s="120"/>
      <c r="EZE535" s="120"/>
      <c r="EZF535" s="120"/>
      <c r="EZG535" s="120"/>
      <c r="EZH535" s="120"/>
      <c r="EZI535" s="120"/>
      <c r="EZJ535" s="120"/>
      <c r="EZK535" s="120"/>
      <c r="EZL535" s="120"/>
      <c r="EZM535" s="120"/>
      <c r="EZN535" s="120"/>
      <c r="EZO535" s="120"/>
      <c r="EZP535" s="120"/>
      <c r="EZQ535" s="120"/>
      <c r="EZR535" s="120"/>
      <c r="EZS535" s="120"/>
      <c r="EZT535" s="120"/>
      <c r="EZU535" s="120"/>
      <c r="EZV535" s="120"/>
      <c r="EZW535" s="120"/>
      <c r="EZX535" s="120"/>
      <c r="EZY535" s="120"/>
      <c r="EZZ535" s="120"/>
      <c r="FAA535" s="120"/>
      <c r="FAB535" s="120"/>
      <c r="FAC535" s="120"/>
      <c r="FAD535" s="120"/>
      <c r="FAE535" s="120"/>
      <c r="FAF535" s="120"/>
      <c r="FAG535" s="120"/>
      <c r="FAH535" s="120"/>
      <c r="FAI535" s="120"/>
      <c r="FAJ535" s="120"/>
      <c r="FAK535" s="120"/>
      <c r="FAL535" s="120"/>
      <c r="FAM535" s="120"/>
      <c r="FAN535" s="120"/>
      <c r="FAO535" s="120"/>
      <c r="FAP535" s="120"/>
      <c r="FAQ535" s="120"/>
      <c r="FAR535" s="120"/>
      <c r="FAS535" s="120"/>
      <c r="FAT535" s="120"/>
      <c r="FAU535" s="120"/>
      <c r="FAV535" s="120"/>
      <c r="FAW535" s="120"/>
      <c r="FAX535" s="120"/>
      <c r="FAY535" s="120"/>
      <c r="FAZ535" s="120"/>
      <c r="FBA535" s="120"/>
      <c r="FBB535" s="120"/>
      <c r="FBC535" s="120"/>
      <c r="FBD535" s="120"/>
      <c r="FBE535" s="120"/>
      <c r="FBF535" s="120"/>
      <c r="FBG535" s="120"/>
      <c r="FBH535" s="120"/>
      <c r="FBI535" s="120"/>
      <c r="FBJ535" s="120"/>
      <c r="FBK535" s="120"/>
      <c r="FBL535" s="120"/>
      <c r="FBM535" s="120"/>
      <c r="FBN535" s="120"/>
      <c r="FBO535" s="120"/>
      <c r="FBP535" s="120"/>
      <c r="FBQ535" s="120"/>
      <c r="FBR535" s="120"/>
      <c r="FBS535" s="120"/>
      <c r="FBT535" s="120"/>
      <c r="FBU535" s="120"/>
      <c r="FBV535" s="120"/>
      <c r="FBW535" s="120"/>
      <c r="FBX535" s="120"/>
      <c r="FBY535" s="120"/>
      <c r="FBZ535" s="120"/>
      <c r="FCA535" s="120"/>
      <c r="FCB535" s="120"/>
      <c r="FCC535" s="120"/>
      <c r="FCD535" s="120"/>
      <c r="FCE535" s="120"/>
      <c r="FCF535" s="120"/>
      <c r="FCG535" s="120"/>
      <c r="FCH535" s="120"/>
      <c r="FCI535" s="120"/>
      <c r="FCJ535" s="120"/>
      <c r="FCK535" s="120"/>
      <c r="FCL535" s="120"/>
      <c r="FCM535" s="120"/>
      <c r="FCN535" s="120"/>
      <c r="FCO535" s="120"/>
      <c r="FCP535" s="120"/>
      <c r="FCQ535" s="120"/>
      <c r="FCR535" s="120"/>
      <c r="FCS535" s="120"/>
      <c r="FCT535" s="120"/>
      <c r="FCU535" s="120"/>
      <c r="FCV535" s="120"/>
      <c r="FCW535" s="120"/>
      <c r="FCX535" s="120"/>
      <c r="FCY535" s="120"/>
      <c r="FCZ535" s="120"/>
      <c r="FDA535" s="120"/>
      <c r="FDB535" s="120"/>
      <c r="FDC535" s="120"/>
      <c r="FDD535" s="120"/>
      <c r="FDE535" s="120"/>
      <c r="FDF535" s="120"/>
      <c r="FDG535" s="120"/>
      <c r="FDH535" s="120"/>
      <c r="FDI535" s="120"/>
      <c r="FDJ535" s="120"/>
      <c r="FDK535" s="120"/>
      <c r="FDL535" s="120"/>
      <c r="FDM535" s="120"/>
      <c r="FDN535" s="120"/>
      <c r="FDO535" s="120"/>
      <c r="FDP535" s="120"/>
      <c r="FDQ535" s="120"/>
      <c r="FDR535" s="120"/>
      <c r="FDS535" s="120"/>
      <c r="FDT535" s="120"/>
      <c r="FDU535" s="120"/>
      <c r="FDV535" s="120"/>
      <c r="FDW535" s="120"/>
      <c r="FDX535" s="120"/>
      <c r="FDY535" s="120"/>
      <c r="FDZ535" s="120"/>
      <c r="FEA535" s="120"/>
      <c r="FEB535" s="120"/>
      <c r="FEC535" s="120"/>
      <c r="FED535" s="120"/>
      <c r="FEE535" s="120"/>
      <c r="FEF535" s="120"/>
      <c r="FEG535" s="120"/>
      <c r="FEH535" s="120"/>
      <c r="FEI535" s="120"/>
      <c r="FEJ535" s="120"/>
      <c r="FEK535" s="120"/>
      <c r="FEL535" s="120"/>
      <c r="FEM535" s="120"/>
      <c r="FEN535" s="120"/>
      <c r="FEO535" s="120"/>
      <c r="FEP535" s="120"/>
      <c r="FEQ535" s="120"/>
      <c r="FER535" s="120"/>
      <c r="FES535" s="120"/>
      <c r="FET535" s="120"/>
      <c r="FEU535" s="120"/>
      <c r="FEV535" s="120"/>
      <c r="FEW535" s="120"/>
      <c r="FEX535" s="120"/>
      <c r="FEY535" s="120"/>
      <c r="FEZ535" s="120"/>
      <c r="FFA535" s="120"/>
      <c r="FFB535" s="120"/>
      <c r="FFC535" s="120"/>
      <c r="FFD535" s="120"/>
      <c r="FFE535" s="120"/>
      <c r="FFF535" s="120"/>
      <c r="FFG535" s="120"/>
      <c r="FFH535" s="120"/>
      <c r="FFI535" s="120"/>
      <c r="FFJ535" s="120"/>
      <c r="FFK535" s="120"/>
      <c r="FFL535" s="120"/>
      <c r="FFM535" s="120"/>
      <c r="FFN535" s="120"/>
      <c r="FFO535" s="120"/>
      <c r="FFP535" s="120"/>
      <c r="FFQ535" s="120"/>
      <c r="FFR535" s="120"/>
      <c r="FFS535" s="120"/>
      <c r="FFT535" s="120"/>
      <c r="FFU535" s="120"/>
      <c r="FFV535" s="120"/>
      <c r="FFW535" s="120"/>
      <c r="FFX535" s="120"/>
      <c r="FFY535" s="120"/>
      <c r="FFZ535" s="120"/>
      <c r="FGA535" s="120"/>
      <c r="FGB535" s="120"/>
      <c r="FGC535" s="120"/>
      <c r="FGD535" s="120"/>
      <c r="FGE535" s="120"/>
      <c r="FGF535" s="120"/>
      <c r="FGG535" s="120"/>
      <c r="FGH535" s="120"/>
      <c r="FGI535" s="120"/>
      <c r="FGJ535" s="120"/>
      <c r="FGK535" s="120"/>
      <c r="FGL535" s="120"/>
      <c r="FGM535" s="120"/>
      <c r="FGN535" s="120"/>
      <c r="FGO535" s="120"/>
      <c r="FGP535" s="120"/>
      <c r="FGQ535" s="120"/>
      <c r="FGR535" s="120"/>
      <c r="FGS535" s="120"/>
      <c r="FGT535" s="120"/>
      <c r="FGU535" s="120"/>
      <c r="FGV535" s="120"/>
      <c r="FGW535" s="120"/>
      <c r="FGX535" s="120"/>
      <c r="FGY535" s="120"/>
      <c r="FGZ535" s="120"/>
      <c r="FHA535" s="120"/>
      <c r="FHB535" s="120"/>
      <c r="FHC535" s="120"/>
      <c r="FHD535" s="120"/>
      <c r="FHE535" s="120"/>
      <c r="FHF535" s="120"/>
      <c r="FHG535" s="120"/>
      <c r="FHH535" s="120"/>
      <c r="FHI535" s="120"/>
      <c r="FHJ535" s="120"/>
      <c r="FHK535" s="120"/>
      <c r="FHL535" s="120"/>
      <c r="FHM535" s="120"/>
      <c r="FHN535" s="120"/>
      <c r="FHO535" s="120"/>
      <c r="FHP535" s="120"/>
      <c r="FHQ535" s="120"/>
      <c r="FHR535" s="120"/>
      <c r="FHS535" s="120"/>
      <c r="FHT535" s="120"/>
      <c r="FHU535" s="120"/>
      <c r="FHV535" s="120"/>
      <c r="FHW535" s="120"/>
      <c r="FHX535" s="120"/>
      <c r="FHY535" s="120"/>
      <c r="FHZ535" s="120"/>
      <c r="FIA535" s="120"/>
      <c r="FIB535" s="120"/>
      <c r="FIC535" s="120"/>
      <c r="FID535" s="120"/>
      <c r="FIE535" s="120"/>
      <c r="FIF535" s="120"/>
      <c r="FIG535" s="120"/>
      <c r="FIH535" s="120"/>
      <c r="FII535" s="120"/>
      <c r="FIJ535" s="120"/>
      <c r="FIK535" s="120"/>
      <c r="FIL535" s="120"/>
      <c r="FIM535" s="120"/>
      <c r="FIN535" s="120"/>
      <c r="FIO535" s="120"/>
      <c r="FIP535" s="120"/>
      <c r="FIQ535" s="120"/>
      <c r="FIR535" s="120"/>
      <c r="FIS535" s="120"/>
      <c r="FIT535" s="120"/>
      <c r="FIU535" s="120"/>
      <c r="FIV535" s="120"/>
      <c r="FIW535" s="120"/>
      <c r="FIX535" s="120"/>
      <c r="FIY535" s="120"/>
      <c r="FIZ535" s="120"/>
      <c r="FJA535" s="120"/>
      <c r="FJB535" s="120"/>
      <c r="FJC535" s="120"/>
      <c r="FJD535" s="120"/>
      <c r="FJE535" s="120"/>
      <c r="FJF535" s="120"/>
      <c r="FJG535" s="120"/>
      <c r="FJH535" s="120"/>
      <c r="FJI535" s="120"/>
      <c r="FJJ535" s="120"/>
      <c r="FJK535" s="120"/>
      <c r="FJL535" s="120"/>
      <c r="FJM535" s="120"/>
      <c r="FJN535" s="120"/>
      <c r="FJO535" s="120"/>
      <c r="FJP535" s="120"/>
      <c r="FJQ535" s="120"/>
      <c r="FJR535" s="120"/>
      <c r="FJS535" s="120"/>
      <c r="FJT535" s="120"/>
      <c r="FJU535" s="120"/>
      <c r="FJV535" s="120"/>
      <c r="FJW535" s="120"/>
      <c r="FJX535" s="120"/>
      <c r="FJY535" s="120"/>
      <c r="FJZ535" s="120"/>
      <c r="FKA535" s="120"/>
      <c r="FKB535" s="120"/>
      <c r="FKC535" s="120"/>
      <c r="FKD535" s="120"/>
      <c r="FKE535" s="120"/>
      <c r="FKF535" s="120"/>
      <c r="FKG535" s="120"/>
      <c r="FKH535" s="120"/>
      <c r="FKI535" s="120"/>
      <c r="FKJ535" s="120"/>
      <c r="FKK535" s="120"/>
      <c r="FKL535" s="120"/>
      <c r="FKM535" s="120"/>
      <c r="FKN535" s="120"/>
      <c r="FKO535" s="120"/>
      <c r="FKP535" s="120"/>
      <c r="FKQ535" s="120"/>
      <c r="FKR535" s="120"/>
      <c r="FKS535" s="120"/>
      <c r="FKT535" s="120"/>
      <c r="FKU535" s="120"/>
      <c r="FKV535" s="120"/>
      <c r="FKW535" s="120"/>
      <c r="FKX535" s="120"/>
      <c r="FKY535" s="120"/>
      <c r="FKZ535" s="120"/>
      <c r="FLA535" s="120"/>
      <c r="FLB535" s="120"/>
      <c r="FLC535" s="120"/>
      <c r="FLD535" s="120"/>
      <c r="FLE535" s="120"/>
      <c r="FLF535" s="120"/>
      <c r="FLG535" s="120"/>
      <c r="FLH535" s="120"/>
      <c r="FLI535" s="120"/>
      <c r="FLJ535" s="120"/>
      <c r="FLK535" s="120"/>
      <c r="FLL535" s="120"/>
      <c r="FLM535" s="120"/>
      <c r="FLN535" s="120"/>
      <c r="FLO535" s="120"/>
      <c r="FLP535" s="120"/>
      <c r="FLQ535" s="120"/>
      <c r="FLR535" s="120"/>
      <c r="FLS535" s="120"/>
      <c r="FLT535" s="120"/>
      <c r="FLU535" s="120"/>
      <c r="FLV535" s="120"/>
      <c r="FLW535" s="120"/>
      <c r="FLX535" s="120"/>
      <c r="FLY535" s="120"/>
      <c r="FLZ535" s="120"/>
      <c r="FMA535" s="120"/>
      <c r="FMB535" s="120"/>
      <c r="FMC535" s="120"/>
      <c r="FMD535" s="120"/>
      <c r="FME535" s="120"/>
      <c r="FMF535" s="120"/>
      <c r="FMG535" s="120"/>
      <c r="FMH535" s="120"/>
      <c r="FMI535" s="120"/>
      <c r="FMJ535" s="120"/>
      <c r="FMK535" s="120"/>
      <c r="FML535" s="120"/>
      <c r="FMM535" s="120"/>
      <c r="FMN535" s="120"/>
      <c r="FMO535" s="120"/>
      <c r="FMP535" s="120"/>
      <c r="FMQ535" s="120"/>
      <c r="FMR535" s="120"/>
      <c r="FMS535" s="120"/>
      <c r="FMT535" s="120"/>
      <c r="FMU535" s="120"/>
      <c r="FMV535" s="120"/>
      <c r="FMW535" s="120"/>
      <c r="FMX535" s="120"/>
      <c r="FMY535" s="120"/>
      <c r="FMZ535" s="120"/>
      <c r="FNA535" s="120"/>
      <c r="FNB535" s="120"/>
      <c r="FNC535" s="120"/>
      <c r="FND535" s="120"/>
      <c r="FNE535" s="120"/>
      <c r="FNF535" s="120"/>
      <c r="FNG535" s="120"/>
      <c r="FNH535" s="120"/>
      <c r="FNI535" s="120"/>
      <c r="FNJ535" s="120"/>
      <c r="FNK535" s="120"/>
      <c r="FNL535" s="120"/>
      <c r="FNM535" s="120"/>
      <c r="FNN535" s="120"/>
      <c r="FNO535" s="120"/>
      <c r="FNP535" s="120"/>
      <c r="FNQ535" s="120"/>
      <c r="FNR535" s="120"/>
      <c r="FNS535" s="120"/>
      <c r="FNT535" s="120"/>
      <c r="FNU535" s="120"/>
      <c r="FNV535" s="120"/>
      <c r="FNW535" s="120"/>
      <c r="FNX535" s="120"/>
      <c r="FNY535" s="120"/>
      <c r="FNZ535" s="120"/>
      <c r="FOA535" s="120"/>
      <c r="FOB535" s="120"/>
      <c r="FOC535" s="120"/>
      <c r="FOD535" s="120"/>
      <c r="FOE535" s="120"/>
      <c r="FOF535" s="120"/>
      <c r="FOG535" s="120"/>
      <c r="FOH535" s="120"/>
      <c r="FOI535" s="120"/>
      <c r="FOJ535" s="120"/>
      <c r="FOK535" s="120"/>
      <c r="FOL535" s="120"/>
      <c r="FOM535" s="120"/>
      <c r="FON535" s="120"/>
      <c r="FOO535" s="120"/>
      <c r="FOP535" s="120"/>
      <c r="FOQ535" s="120"/>
      <c r="FOR535" s="120"/>
      <c r="FOS535" s="120"/>
      <c r="FOT535" s="120"/>
      <c r="FOU535" s="120"/>
      <c r="FOV535" s="120"/>
      <c r="FOW535" s="120"/>
      <c r="FOX535" s="120"/>
      <c r="FOY535" s="120"/>
      <c r="FOZ535" s="120"/>
      <c r="FPA535" s="120"/>
      <c r="FPB535" s="120"/>
      <c r="FPC535" s="120"/>
      <c r="FPD535" s="120"/>
      <c r="FPE535" s="120"/>
      <c r="FPF535" s="120"/>
      <c r="FPG535" s="120"/>
      <c r="FPH535" s="120"/>
      <c r="FPI535" s="120"/>
      <c r="FPJ535" s="120"/>
      <c r="FPK535" s="120"/>
      <c r="FPL535" s="120"/>
      <c r="FPM535" s="120"/>
      <c r="FPN535" s="120"/>
      <c r="FPO535" s="120"/>
      <c r="FPP535" s="120"/>
      <c r="FPQ535" s="120"/>
      <c r="FPR535" s="120"/>
      <c r="FPS535" s="120"/>
      <c r="FPT535" s="120"/>
      <c r="FPU535" s="120"/>
      <c r="FPV535" s="120"/>
      <c r="FPW535" s="120"/>
      <c r="FPX535" s="120"/>
      <c r="FPY535" s="120"/>
      <c r="FPZ535" s="120"/>
      <c r="FQA535" s="120"/>
      <c r="FQB535" s="120"/>
      <c r="FQC535" s="120"/>
      <c r="FQD535" s="120"/>
      <c r="FQE535" s="120"/>
      <c r="FQF535" s="120"/>
      <c r="FQG535" s="120"/>
      <c r="FQH535" s="120"/>
      <c r="FQI535" s="120"/>
      <c r="FQJ535" s="120"/>
      <c r="FQK535" s="120"/>
      <c r="FQL535" s="120"/>
      <c r="FQM535" s="120"/>
      <c r="FQN535" s="120"/>
      <c r="FQO535" s="120"/>
      <c r="FQP535" s="120"/>
      <c r="FQQ535" s="120"/>
      <c r="FQR535" s="120"/>
      <c r="FQS535" s="120"/>
      <c r="FQT535" s="120"/>
      <c r="FQU535" s="120"/>
      <c r="FQV535" s="120"/>
      <c r="FQW535" s="120"/>
      <c r="FQX535" s="120"/>
      <c r="FQY535" s="120"/>
      <c r="FQZ535" s="120"/>
      <c r="FRA535" s="120"/>
      <c r="FRB535" s="120"/>
      <c r="FRC535" s="120"/>
      <c r="FRD535" s="120"/>
      <c r="FRE535" s="120"/>
      <c r="FRF535" s="120"/>
      <c r="FRG535" s="120"/>
      <c r="FRH535" s="120"/>
      <c r="FRI535" s="120"/>
      <c r="FRJ535" s="120"/>
      <c r="FRK535" s="120"/>
      <c r="FRL535" s="120"/>
      <c r="FRM535" s="120"/>
      <c r="FRN535" s="120"/>
      <c r="FRO535" s="120"/>
      <c r="FRP535" s="120"/>
      <c r="FRQ535" s="120"/>
      <c r="FRR535" s="120"/>
      <c r="FRS535" s="120"/>
      <c r="FRT535" s="120"/>
      <c r="FRU535" s="120"/>
      <c r="FRV535" s="120"/>
      <c r="FRW535" s="120"/>
      <c r="FRX535" s="120"/>
      <c r="FRY535" s="120"/>
      <c r="FRZ535" s="120"/>
      <c r="FSA535" s="120"/>
      <c r="FSB535" s="120"/>
      <c r="FSC535" s="120"/>
      <c r="FSD535" s="120"/>
      <c r="FSE535" s="120"/>
      <c r="FSF535" s="120"/>
      <c r="FSG535" s="120"/>
      <c r="FSH535" s="120"/>
      <c r="FSI535" s="120"/>
      <c r="FSJ535" s="120"/>
      <c r="FSK535" s="120"/>
      <c r="FSL535" s="120"/>
      <c r="FSM535" s="120"/>
      <c r="FSN535" s="120"/>
      <c r="FSO535" s="120"/>
      <c r="FSP535" s="120"/>
      <c r="FSQ535" s="120"/>
      <c r="FSR535" s="120"/>
      <c r="FSS535" s="120"/>
      <c r="FST535" s="120"/>
      <c r="FSU535" s="120"/>
      <c r="FSV535" s="120"/>
      <c r="FSW535" s="120"/>
      <c r="FSX535" s="120"/>
      <c r="FSY535" s="120"/>
      <c r="FSZ535" s="120"/>
      <c r="FTA535" s="120"/>
      <c r="FTB535" s="120"/>
      <c r="FTC535" s="120"/>
      <c r="FTD535" s="120"/>
      <c r="FTE535" s="120"/>
      <c r="FTF535" s="120"/>
      <c r="FTG535" s="120"/>
      <c r="FTH535" s="120"/>
      <c r="FTI535" s="120"/>
      <c r="FTJ535" s="120"/>
      <c r="FTK535" s="120"/>
      <c r="FTL535" s="120"/>
      <c r="FTM535" s="120"/>
      <c r="FTN535" s="120"/>
      <c r="FTO535" s="120"/>
      <c r="FTP535" s="120"/>
      <c r="FTQ535" s="120"/>
      <c r="FTR535" s="120"/>
      <c r="FTS535" s="120"/>
      <c r="FTT535" s="120"/>
      <c r="FTU535" s="120"/>
      <c r="FTV535" s="120"/>
      <c r="FTW535" s="120"/>
      <c r="FTX535" s="120"/>
      <c r="FTY535" s="120"/>
      <c r="FTZ535" s="120"/>
      <c r="FUA535" s="120"/>
      <c r="FUB535" s="120"/>
      <c r="FUC535" s="120"/>
      <c r="FUD535" s="120"/>
      <c r="FUE535" s="120"/>
      <c r="FUF535" s="120"/>
      <c r="FUG535" s="120"/>
      <c r="FUH535" s="120"/>
      <c r="FUI535" s="120"/>
      <c r="FUJ535" s="120"/>
      <c r="FUK535" s="120"/>
      <c r="FUL535" s="120"/>
      <c r="FUM535" s="120"/>
      <c r="FUN535" s="120"/>
      <c r="FUO535" s="120"/>
      <c r="FUP535" s="120"/>
      <c r="FUQ535" s="120"/>
      <c r="FUR535" s="120"/>
      <c r="FUS535" s="120"/>
      <c r="FUT535" s="120"/>
      <c r="FUU535" s="120"/>
      <c r="FUV535" s="120"/>
      <c r="FUW535" s="120"/>
      <c r="FUX535" s="120"/>
      <c r="FUY535" s="120"/>
      <c r="FUZ535" s="120"/>
      <c r="FVA535" s="120"/>
      <c r="FVB535" s="120"/>
      <c r="FVC535" s="120"/>
      <c r="FVD535" s="120"/>
      <c r="FVE535" s="120"/>
      <c r="FVF535" s="120"/>
      <c r="FVG535" s="120"/>
      <c r="FVH535" s="120"/>
      <c r="FVI535" s="120"/>
      <c r="FVJ535" s="120"/>
      <c r="FVK535" s="120"/>
      <c r="FVL535" s="120"/>
      <c r="FVM535" s="120"/>
      <c r="FVN535" s="120"/>
      <c r="FVO535" s="120"/>
      <c r="FVP535" s="120"/>
      <c r="FVQ535" s="120"/>
      <c r="FVR535" s="120"/>
      <c r="FVS535" s="120"/>
      <c r="FVT535" s="120"/>
      <c r="FVU535" s="120"/>
      <c r="FVV535" s="120"/>
      <c r="FVW535" s="120"/>
      <c r="FVX535" s="120"/>
      <c r="FVY535" s="120"/>
      <c r="FVZ535" s="120"/>
      <c r="FWA535" s="120"/>
      <c r="FWB535" s="120"/>
      <c r="FWC535" s="120"/>
      <c r="FWD535" s="120"/>
      <c r="FWE535" s="120"/>
      <c r="FWF535" s="120"/>
      <c r="FWG535" s="120"/>
      <c r="FWH535" s="120"/>
      <c r="FWI535" s="120"/>
      <c r="FWJ535" s="120"/>
      <c r="FWK535" s="120"/>
      <c r="FWL535" s="120"/>
      <c r="FWM535" s="120"/>
      <c r="FWN535" s="120"/>
      <c r="FWO535" s="120"/>
      <c r="FWP535" s="120"/>
      <c r="FWQ535" s="120"/>
      <c r="FWR535" s="120"/>
      <c r="FWS535" s="120"/>
      <c r="FWT535" s="120"/>
      <c r="FWU535" s="120"/>
      <c r="FWV535" s="120"/>
      <c r="FWW535" s="120"/>
      <c r="FWX535" s="120"/>
      <c r="FWY535" s="120"/>
      <c r="FWZ535" s="120"/>
      <c r="FXA535" s="120"/>
      <c r="FXB535" s="120"/>
      <c r="FXC535" s="120"/>
      <c r="FXD535" s="120"/>
      <c r="FXE535" s="120"/>
      <c r="FXF535" s="120"/>
      <c r="FXG535" s="120"/>
      <c r="FXH535" s="120"/>
      <c r="FXI535" s="120"/>
      <c r="FXJ535" s="120"/>
      <c r="FXK535" s="120"/>
      <c r="FXL535" s="120"/>
      <c r="FXM535" s="120"/>
      <c r="FXN535" s="120"/>
      <c r="FXO535" s="120"/>
      <c r="FXP535" s="120"/>
      <c r="FXQ535" s="120"/>
      <c r="FXR535" s="120"/>
      <c r="FXS535" s="120"/>
      <c r="FXT535" s="120"/>
      <c r="FXU535" s="120"/>
      <c r="FXV535" s="120"/>
      <c r="FXW535" s="120"/>
      <c r="FXX535" s="120"/>
      <c r="FXY535" s="120"/>
      <c r="FXZ535" s="120"/>
      <c r="FYA535" s="120"/>
      <c r="FYB535" s="120"/>
      <c r="FYC535" s="120"/>
      <c r="FYD535" s="120"/>
      <c r="FYE535" s="120"/>
      <c r="FYF535" s="120"/>
      <c r="FYG535" s="120"/>
      <c r="FYH535" s="120"/>
      <c r="FYI535" s="120"/>
      <c r="FYJ535" s="120"/>
      <c r="FYK535" s="120"/>
      <c r="FYL535" s="120"/>
      <c r="FYM535" s="120"/>
      <c r="FYN535" s="120"/>
      <c r="FYO535" s="120"/>
      <c r="FYP535" s="120"/>
      <c r="FYQ535" s="120"/>
      <c r="FYR535" s="120"/>
      <c r="FYS535" s="120"/>
      <c r="FYT535" s="120"/>
      <c r="FYU535" s="120"/>
      <c r="FYV535" s="120"/>
      <c r="FYW535" s="120"/>
      <c r="FYX535" s="120"/>
      <c r="FYY535" s="120"/>
      <c r="FYZ535" s="120"/>
      <c r="FZA535" s="120"/>
      <c r="FZB535" s="120"/>
      <c r="FZC535" s="120"/>
      <c r="FZD535" s="120"/>
      <c r="FZE535" s="120"/>
      <c r="FZF535" s="120"/>
      <c r="FZG535" s="120"/>
      <c r="FZH535" s="120"/>
      <c r="FZI535" s="120"/>
      <c r="FZJ535" s="120"/>
      <c r="FZK535" s="120"/>
      <c r="FZL535" s="120"/>
      <c r="FZM535" s="120"/>
      <c r="FZN535" s="120"/>
      <c r="FZO535" s="120"/>
      <c r="FZP535" s="120"/>
      <c r="FZQ535" s="120"/>
      <c r="FZR535" s="120"/>
      <c r="FZS535" s="120"/>
      <c r="FZT535" s="120"/>
      <c r="FZU535" s="120"/>
      <c r="FZV535" s="120"/>
      <c r="FZW535" s="120"/>
      <c r="FZX535" s="120"/>
      <c r="FZY535" s="120"/>
      <c r="FZZ535" s="120"/>
      <c r="GAA535" s="120"/>
      <c r="GAB535" s="120"/>
      <c r="GAC535" s="120"/>
      <c r="GAD535" s="120"/>
      <c r="GAE535" s="120"/>
      <c r="GAF535" s="120"/>
      <c r="GAG535" s="120"/>
      <c r="GAH535" s="120"/>
      <c r="GAI535" s="120"/>
      <c r="GAJ535" s="120"/>
      <c r="GAK535" s="120"/>
      <c r="GAL535" s="120"/>
      <c r="GAM535" s="120"/>
      <c r="GAN535" s="120"/>
      <c r="GAO535" s="120"/>
      <c r="GAP535" s="120"/>
      <c r="GAQ535" s="120"/>
      <c r="GAR535" s="120"/>
      <c r="GAS535" s="120"/>
      <c r="GAT535" s="120"/>
      <c r="GAU535" s="120"/>
      <c r="GAV535" s="120"/>
      <c r="GAW535" s="120"/>
      <c r="GAX535" s="120"/>
      <c r="GAY535" s="120"/>
      <c r="GAZ535" s="120"/>
      <c r="GBA535" s="120"/>
      <c r="GBB535" s="120"/>
      <c r="GBC535" s="120"/>
      <c r="GBD535" s="120"/>
      <c r="GBE535" s="120"/>
      <c r="GBF535" s="120"/>
      <c r="GBG535" s="120"/>
      <c r="GBH535" s="120"/>
      <c r="GBI535" s="120"/>
      <c r="GBJ535" s="120"/>
      <c r="GBK535" s="120"/>
      <c r="GBL535" s="120"/>
      <c r="GBM535" s="120"/>
      <c r="GBN535" s="120"/>
      <c r="GBO535" s="120"/>
      <c r="GBP535" s="120"/>
      <c r="GBQ535" s="120"/>
      <c r="GBR535" s="120"/>
      <c r="GBS535" s="120"/>
      <c r="GBT535" s="120"/>
      <c r="GBU535" s="120"/>
      <c r="GBV535" s="120"/>
      <c r="GBW535" s="120"/>
      <c r="GBX535" s="120"/>
      <c r="GBY535" s="120"/>
      <c r="GBZ535" s="120"/>
      <c r="GCA535" s="120"/>
      <c r="GCB535" s="120"/>
      <c r="GCC535" s="120"/>
      <c r="GCD535" s="120"/>
      <c r="GCE535" s="120"/>
      <c r="GCF535" s="120"/>
      <c r="GCG535" s="120"/>
      <c r="GCH535" s="120"/>
      <c r="GCI535" s="120"/>
      <c r="GCJ535" s="120"/>
      <c r="GCK535" s="120"/>
      <c r="GCL535" s="120"/>
      <c r="GCM535" s="120"/>
      <c r="GCN535" s="120"/>
      <c r="GCO535" s="120"/>
      <c r="GCP535" s="120"/>
      <c r="GCQ535" s="120"/>
      <c r="GCR535" s="120"/>
      <c r="GCS535" s="120"/>
      <c r="GCT535" s="120"/>
      <c r="GCU535" s="120"/>
      <c r="GCV535" s="120"/>
      <c r="GCW535" s="120"/>
      <c r="GCX535" s="120"/>
      <c r="GCY535" s="120"/>
      <c r="GCZ535" s="120"/>
      <c r="GDA535" s="120"/>
      <c r="GDB535" s="120"/>
      <c r="GDC535" s="120"/>
      <c r="GDD535" s="120"/>
      <c r="GDE535" s="120"/>
      <c r="GDF535" s="120"/>
      <c r="GDG535" s="120"/>
      <c r="GDH535" s="120"/>
      <c r="GDI535" s="120"/>
      <c r="GDJ535" s="120"/>
      <c r="GDK535" s="120"/>
      <c r="GDL535" s="120"/>
      <c r="GDM535" s="120"/>
      <c r="GDN535" s="120"/>
      <c r="GDO535" s="120"/>
      <c r="GDP535" s="120"/>
      <c r="GDQ535" s="120"/>
      <c r="GDR535" s="120"/>
      <c r="GDS535" s="120"/>
      <c r="GDT535" s="120"/>
      <c r="GDU535" s="120"/>
      <c r="GDV535" s="120"/>
      <c r="GDW535" s="120"/>
      <c r="GDX535" s="120"/>
      <c r="GDY535" s="120"/>
      <c r="GDZ535" s="120"/>
      <c r="GEA535" s="120"/>
      <c r="GEB535" s="120"/>
      <c r="GEC535" s="120"/>
      <c r="GED535" s="120"/>
      <c r="GEE535" s="120"/>
      <c r="GEF535" s="120"/>
      <c r="GEG535" s="120"/>
      <c r="GEH535" s="120"/>
      <c r="GEI535" s="120"/>
      <c r="GEJ535" s="120"/>
      <c r="GEK535" s="120"/>
      <c r="GEL535" s="120"/>
      <c r="GEM535" s="120"/>
      <c r="GEN535" s="120"/>
      <c r="GEO535" s="120"/>
      <c r="GEP535" s="120"/>
      <c r="GEQ535" s="120"/>
      <c r="GER535" s="120"/>
      <c r="GES535" s="120"/>
      <c r="GET535" s="120"/>
      <c r="GEU535" s="120"/>
      <c r="GEV535" s="120"/>
      <c r="GEW535" s="120"/>
      <c r="GEX535" s="120"/>
      <c r="GEY535" s="120"/>
      <c r="GEZ535" s="120"/>
      <c r="GFA535" s="120"/>
      <c r="GFB535" s="120"/>
      <c r="GFC535" s="120"/>
      <c r="GFD535" s="120"/>
      <c r="GFE535" s="120"/>
      <c r="GFF535" s="120"/>
      <c r="GFG535" s="120"/>
      <c r="GFH535" s="120"/>
      <c r="GFI535" s="120"/>
      <c r="GFJ535" s="120"/>
      <c r="GFK535" s="120"/>
      <c r="GFL535" s="120"/>
      <c r="GFM535" s="120"/>
      <c r="GFN535" s="120"/>
      <c r="GFO535" s="120"/>
      <c r="GFP535" s="120"/>
      <c r="GFQ535" s="120"/>
      <c r="GFR535" s="120"/>
      <c r="GFS535" s="120"/>
      <c r="GFT535" s="120"/>
      <c r="GFU535" s="120"/>
      <c r="GFV535" s="120"/>
      <c r="GFW535" s="120"/>
      <c r="GFX535" s="120"/>
      <c r="GFY535" s="120"/>
      <c r="GFZ535" s="120"/>
      <c r="GGA535" s="120"/>
      <c r="GGB535" s="120"/>
      <c r="GGC535" s="120"/>
      <c r="GGD535" s="120"/>
      <c r="GGE535" s="120"/>
      <c r="GGF535" s="120"/>
      <c r="GGG535" s="120"/>
      <c r="GGH535" s="120"/>
      <c r="GGI535" s="120"/>
      <c r="GGJ535" s="120"/>
      <c r="GGK535" s="120"/>
      <c r="GGL535" s="120"/>
      <c r="GGM535" s="120"/>
      <c r="GGN535" s="120"/>
      <c r="GGO535" s="120"/>
      <c r="GGP535" s="120"/>
      <c r="GGQ535" s="120"/>
      <c r="GGR535" s="120"/>
      <c r="GGS535" s="120"/>
      <c r="GGT535" s="120"/>
      <c r="GGU535" s="120"/>
      <c r="GGV535" s="120"/>
      <c r="GGW535" s="120"/>
      <c r="GGX535" s="120"/>
      <c r="GGY535" s="120"/>
      <c r="GGZ535" s="120"/>
      <c r="GHA535" s="120"/>
      <c r="GHB535" s="120"/>
      <c r="GHC535" s="120"/>
      <c r="GHD535" s="120"/>
      <c r="GHE535" s="120"/>
      <c r="GHF535" s="120"/>
      <c r="GHG535" s="120"/>
      <c r="GHH535" s="120"/>
      <c r="GHI535" s="120"/>
      <c r="GHJ535" s="120"/>
      <c r="GHK535" s="120"/>
      <c r="GHL535" s="120"/>
      <c r="GHM535" s="120"/>
      <c r="GHN535" s="120"/>
      <c r="GHO535" s="120"/>
      <c r="GHP535" s="120"/>
      <c r="GHQ535" s="120"/>
      <c r="GHR535" s="120"/>
      <c r="GHS535" s="120"/>
      <c r="GHT535" s="120"/>
      <c r="GHU535" s="120"/>
      <c r="GHV535" s="120"/>
      <c r="GHW535" s="120"/>
      <c r="GHX535" s="120"/>
      <c r="GHY535" s="120"/>
      <c r="GHZ535" s="120"/>
      <c r="GIA535" s="120"/>
      <c r="GIB535" s="120"/>
      <c r="GIC535" s="120"/>
      <c r="GID535" s="120"/>
      <c r="GIE535" s="120"/>
      <c r="GIF535" s="120"/>
      <c r="GIG535" s="120"/>
      <c r="GIH535" s="120"/>
      <c r="GII535" s="120"/>
      <c r="GIJ535" s="120"/>
      <c r="GIK535" s="120"/>
      <c r="GIL535" s="120"/>
      <c r="GIM535" s="120"/>
      <c r="GIN535" s="120"/>
      <c r="GIO535" s="120"/>
      <c r="GIP535" s="120"/>
      <c r="GIQ535" s="120"/>
      <c r="GIR535" s="120"/>
      <c r="GIS535" s="120"/>
      <c r="GIT535" s="120"/>
      <c r="GIU535" s="120"/>
      <c r="GIV535" s="120"/>
      <c r="GIW535" s="120"/>
      <c r="GIX535" s="120"/>
      <c r="GIY535" s="120"/>
      <c r="GIZ535" s="120"/>
      <c r="GJA535" s="120"/>
      <c r="GJB535" s="120"/>
      <c r="GJC535" s="120"/>
      <c r="GJD535" s="120"/>
      <c r="GJE535" s="120"/>
      <c r="GJF535" s="120"/>
      <c r="GJG535" s="120"/>
      <c r="GJH535" s="120"/>
      <c r="GJI535" s="120"/>
      <c r="GJJ535" s="120"/>
      <c r="GJK535" s="120"/>
      <c r="GJL535" s="120"/>
      <c r="GJM535" s="120"/>
      <c r="GJN535" s="120"/>
      <c r="GJO535" s="120"/>
      <c r="GJP535" s="120"/>
      <c r="GJQ535" s="120"/>
      <c r="GJR535" s="120"/>
      <c r="GJS535" s="120"/>
      <c r="GJT535" s="120"/>
      <c r="GJU535" s="120"/>
      <c r="GJV535" s="120"/>
      <c r="GJW535" s="120"/>
      <c r="GJX535" s="120"/>
      <c r="GJY535" s="120"/>
      <c r="GJZ535" s="120"/>
      <c r="GKA535" s="120"/>
      <c r="GKB535" s="120"/>
      <c r="GKC535" s="120"/>
      <c r="GKD535" s="120"/>
      <c r="GKE535" s="120"/>
      <c r="GKF535" s="120"/>
      <c r="GKG535" s="120"/>
      <c r="GKH535" s="120"/>
      <c r="GKI535" s="120"/>
      <c r="GKJ535" s="120"/>
      <c r="GKK535" s="120"/>
      <c r="GKL535" s="120"/>
      <c r="GKM535" s="120"/>
      <c r="GKN535" s="120"/>
      <c r="GKO535" s="120"/>
      <c r="GKP535" s="120"/>
      <c r="GKQ535" s="120"/>
      <c r="GKR535" s="120"/>
      <c r="GKS535" s="120"/>
      <c r="GKT535" s="120"/>
      <c r="GKU535" s="120"/>
      <c r="GKV535" s="120"/>
      <c r="GKW535" s="120"/>
      <c r="GKX535" s="120"/>
      <c r="GKY535" s="120"/>
      <c r="GKZ535" s="120"/>
      <c r="GLA535" s="120"/>
      <c r="GLB535" s="120"/>
      <c r="GLC535" s="120"/>
      <c r="GLD535" s="120"/>
      <c r="GLE535" s="120"/>
      <c r="GLF535" s="120"/>
      <c r="GLG535" s="120"/>
      <c r="GLH535" s="120"/>
      <c r="GLI535" s="120"/>
      <c r="GLJ535" s="120"/>
      <c r="GLK535" s="120"/>
      <c r="GLL535" s="120"/>
      <c r="GLM535" s="120"/>
      <c r="GLN535" s="120"/>
      <c r="GLO535" s="120"/>
      <c r="GLP535" s="120"/>
      <c r="GLQ535" s="120"/>
      <c r="GLR535" s="120"/>
      <c r="GLS535" s="120"/>
      <c r="GLT535" s="120"/>
      <c r="GLU535" s="120"/>
      <c r="GLV535" s="120"/>
      <c r="GLW535" s="120"/>
      <c r="GLX535" s="120"/>
      <c r="GLY535" s="120"/>
      <c r="GLZ535" s="120"/>
      <c r="GMA535" s="120"/>
      <c r="GMB535" s="120"/>
      <c r="GMC535" s="120"/>
      <c r="GMD535" s="120"/>
      <c r="GME535" s="120"/>
      <c r="GMF535" s="120"/>
      <c r="GMG535" s="120"/>
      <c r="GMH535" s="120"/>
      <c r="GMI535" s="120"/>
      <c r="GMJ535" s="120"/>
      <c r="GMK535" s="120"/>
      <c r="GML535" s="120"/>
      <c r="GMM535" s="120"/>
      <c r="GMN535" s="120"/>
      <c r="GMO535" s="120"/>
      <c r="GMP535" s="120"/>
      <c r="GMQ535" s="120"/>
      <c r="GMR535" s="120"/>
      <c r="GMS535" s="120"/>
      <c r="GMT535" s="120"/>
      <c r="GMU535" s="120"/>
      <c r="GMV535" s="120"/>
      <c r="GMW535" s="120"/>
      <c r="GMX535" s="120"/>
      <c r="GMY535" s="120"/>
      <c r="GMZ535" s="120"/>
      <c r="GNA535" s="120"/>
      <c r="GNB535" s="120"/>
      <c r="GNC535" s="120"/>
      <c r="GND535" s="120"/>
      <c r="GNE535" s="120"/>
      <c r="GNF535" s="120"/>
      <c r="GNG535" s="120"/>
      <c r="GNH535" s="120"/>
      <c r="GNI535" s="120"/>
      <c r="GNJ535" s="120"/>
      <c r="GNK535" s="120"/>
      <c r="GNL535" s="120"/>
      <c r="GNM535" s="120"/>
      <c r="GNN535" s="120"/>
      <c r="GNO535" s="120"/>
      <c r="GNP535" s="120"/>
      <c r="GNQ535" s="120"/>
      <c r="GNR535" s="120"/>
      <c r="GNS535" s="120"/>
      <c r="GNT535" s="120"/>
      <c r="GNU535" s="120"/>
      <c r="GNV535" s="120"/>
      <c r="GNW535" s="120"/>
      <c r="GNX535" s="120"/>
      <c r="GNY535" s="120"/>
      <c r="GNZ535" s="120"/>
      <c r="GOA535" s="120"/>
      <c r="GOB535" s="120"/>
      <c r="GOC535" s="120"/>
      <c r="GOD535" s="120"/>
      <c r="GOE535" s="120"/>
      <c r="GOF535" s="120"/>
      <c r="GOG535" s="120"/>
      <c r="GOH535" s="120"/>
      <c r="GOI535" s="120"/>
      <c r="GOJ535" s="120"/>
      <c r="GOK535" s="120"/>
      <c r="GOL535" s="120"/>
      <c r="GOM535" s="120"/>
      <c r="GON535" s="120"/>
      <c r="GOO535" s="120"/>
      <c r="GOP535" s="120"/>
      <c r="GOQ535" s="120"/>
      <c r="GOR535" s="120"/>
      <c r="GOS535" s="120"/>
      <c r="GOT535" s="120"/>
      <c r="GOU535" s="120"/>
      <c r="GOV535" s="120"/>
      <c r="GOW535" s="120"/>
      <c r="GOX535" s="120"/>
      <c r="GOY535" s="120"/>
      <c r="GOZ535" s="120"/>
      <c r="GPA535" s="120"/>
      <c r="GPB535" s="120"/>
      <c r="GPC535" s="120"/>
      <c r="GPD535" s="120"/>
      <c r="GPE535" s="120"/>
      <c r="GPF535" s="120"/>
      <c r="GPG535" s="120"/>
      <c r="GPH535" s="120"/>
      <c r="GPI535" s="120"/>
      <c r="GPJ535" s="120"/>
      <c r="GPK535" s="120"/>
      <c r="GPL535" s="120"/>
      <c r="GPM535" s="120"/>
      <c r="GPN535" s="120"/>
      <c r="GPO535" s="120"/>
      <c r="GPP535" s="120"/>
      <c r="GPQ535" s="120"/>
      <c r="GPR535" s="120"/>
      <c r="GPS535" s="120"/>
      <c r="GPT535" s="120"/>
      <c r="GPU535" s="120"/>
      <c r="GPV535" s="120"/>
      <c r="GPW535" s="120"/>
      <c r="GPX535" s="120"/>
      <c r="GPY535" s="120"/>
      <c r="GPZ535" s="120"/>
      <c r="GQA535" s="120"/>
      <c r="GQB535" s="120"/>
      <c r="GQC535" s="120"/>
      <c r="GQD535" s="120"/>
      <c r="GQE535" s="120"/>
      <c r="GQF535" s="120"/>
      <c r="GQG535" s="120"/>
      <c r="GQH535" s="120"/>
      <c r="GQI535" s="120"/>
      <c r="GQJ535" s="120"/>
      <c r="GQK535" s="120"/>
      <c r="GQL535" s="120"/>
      <c r="GQM535" s="120"/>
      <c r="GQN535" s="120"/>
      <c r="GQO535" s="120"/>
      <c r="GQP535" s="120"/>
      <c r="GQQ535" s="120"/>
      <c r="GQR535" s="120"/>
      <c r="GQS535" s="120"/>
      <c r="GQT535" s="120"/>
      <c r="GQU535" s="120"/>
      <c r="GQV535" s="120"/>
      <c r="GQW535" s="120"/>
      <c r="GQX535" s="120"/>
      <c r="GQY535" s="120"/>
      <c r="GQZ535" s="120"/>
      <c r="GRA535" s="120"/>
      <c r="GRB535" s="120"/>
      <c r="GRC535" s="120"/>
      <c r="GRD535" s="120"/>
      <c r="GRE535" s="120"/>
      <c r="GRF535" s="120"/>
      <c r="GRG535" s="120"/>
      <c r="GRH535" s="120"/>
      <c r="GRI535" s="120"/>
      <c r="GRJ535" s="120"/>
      <c r="GRK535" s="120"/>
      <c r="GRL535" s="120"/>
      <c r="GRM535" s="120"/>
      <c r="GRN535" s="120"/>
      <c r="GRO535" s="120"/>
      <c r="GRP535" s="120"/>
      <c r="GRQ535" s="120"/>
      <c r="GRR535" s="120"/>
      <c r="GRS535" s="120"/>
      <c r="GRT535" s="120"/>
      <c r="GRU535" s="120"/>
      <c r="GRV535" s="120"/>
      <c r="GRW535" s="120"/>
      <c r="GRX535" s="120"/>
      <c r="GRY535" s="120"/>
      <c r="GRZ535" s="120"/>
      <c r="GSA535" s="120"/>
      <c r="GSB535" s="120"/>
      <c r="GSC535" s="120"/>
      <c r="GSD535" s="120"/>
      <c r="GSE535" s="120"/>
      <c r="GSF535" s="120"/>
      <c r="GSG535" s="120"/>
      <c r="GSH535" s="120"/>
      <c r="GSI535" s="120"/>
      <c r="GSJ535" s="120"/>
      <c r="GSK535" s="120"/>
      <c r="GSL535" s="120"/>
      <c r="GSM535" s="120"/>
      <c r="GSN535" s="120"/>
      <c r="GSO535" s="120"/>
      <c r="GSP535" s="120"/>
      <c r="GSQ535" s="120"/>
      <c r="GSR535" s="120"/>
      <c r="GSS535" s="120"/>
      <c r="GST535" s="120"/>
      <c r="GSU535" s="120"/>
      <c r="GSV535" s="120"/>
      <c r="GSW535" s="120"/>
      <c r="GSX535" s="120"/>
      <c r="GSY535" s="120"/>
      <c r="GSZ535" s="120"/>
      <c r="GTA535" s="120"/>
      <c r="GTB535" s="120"/>
      <c r="GTC535" s="120"/>
      <c r="GTD535" s="120"/>
      <c r="GTE535" s="120"/>
      <c r="GTF535" s="120"/>
      <c r="GTG535" s="120"/>
      <c r="GTH535" s="120"/>
      <c r="GTI535" s="120"/>
      <c r="GTJ535" s="120"/>
      <c r="GTK535" s="120"/>
      <c r="GTL535" s="120"/>
      <c r="GTM535" s="120"/>
      <c r="GTN535" s="120"/>
      <c r="GTO535" s="120"/>
      <c r="GTP535" s="120"/>
      <c r="GTQ535" s="120"/>
      <c r="GTR535" s="120"/>
      <c r="GTS535" s="120"/>
      <c r="GTT535" s="120"/>
      <c r="GTU535" s="120"/>
      <c r="GTV535" s="120"/>
      <c r="GTW535" s="120"/>
      <c r="GTX535" s="120"/>
      <c r="GTY535" s="120"/>
      <c r="GTZ535" s="120"/>
      <c r="GUA535" s="120"/>
      <c r="GUB535" s="120"/>
      <c r="GUC535" s="120"/>
      <c r="GUD535" s="120"/>
      <c r="GUE535" s="120"/>
      <c r="GUF535" s="120"/>
      <c r="GUG535" s="120"/>
      <c r="GUH535" s="120"/>
      <c r="GUI535" s="120"/>
      <c r="GUJ535" s="120"/>
      <c r="GUK535" s="120"/>
      <c r="GUL535" s="120"/>
      <c r="GUM535" s="120"/>
      <c r="GUN535" s="120"/>
      <c r="GUO535" s="120"/>
      <c r="GUP535" s="120"/>
      <c r="GUQ535" s="120"/>
      <c r="GUR535" s="120"/>
      <c r="GUS535" s="120"/>
      <c r="GUT535" s="120"/>
      <c r="GUU535" s="120"/>
      <c r="GUV535" s="120"/>
      <c r="GUW535" s="120"/>
      <c r="GUX535" s="120"/>
      <c r="GUY535" s="120"/>
      <c r="GUZ535" s="120"/>
      <c r="GVA535" s="120"/>
      <c r="GVB535" s="120"/>
      <c r="GVC535" s="120"/>
      <c r="GVD535" s="120"/>
      <c r="GVE535" s="120"/>
      <c r="GVF535" s="120"/>
      <c r="GVG535" s="120"/>
      <c r="GVH535" s="120"/>
      <c r="GVI535" s="120"/>
      <c r="GVJ535" s="120"/>
      <c r="GVK535" s="120"/>
      <c r="GVL535" s="120"/>
      <c r="GVM535" s="120"/>
      <c r="GVN535" s="120"/>
      <c r="GVO535" s="120"/>
      <c r="GVP535" s="120"/>
      <c r="GVQ535" s="120"/>
      <c r="GVR535" s="120"/>
      <c r="GVS535" s="120"/>
      <c r="GVT535" s="120"/>
      <c r="GVU535" s="120"/>
      <c r="GVV535" s="120"/>
      <c r="GVW535" s="120"/>
      <c r="GVX535" s="120"/>
      <c r="GVY535" s="120"/>
      <c r="GVZ535" s="120"/>
      <c r="GWA535" s="120"/>
      <c r="GWB535" s="120"/>
      <c r="GWC535" s="120"/>
      <c r="GWD535" s="120"/>
      <c r="GWE535" s="120"/>
      <c r="GWF535" s="120"/>
      <c r="GWG535" s="120"/>
      <c r="GWH535" s="120"/>
      <c r="GWI535" s="120"/>
      <c r="GWJ535" s="120"/>
      <c r="GWK535" s="120"/>
      <c r="GWL535" s="120"/>
      <c r="GWM535" s="120"/>
      <c r="GWN535" s="120"/>
      <c r="GWO535" s="120"/>
      <c r="GWP535" s="120"/>
      <c r="GWQ535" s="120"/>
      <c r="GWR535" s="120"/>
      <c r="GWS535" s="120"/>
      <c r="GWT535" s="120"/>
      <c r="GWU535" s="120"/>
      <c r="GWV535" s="120"/>
      <c r="GWW535" s="120"/>
      <c r="GWX535" s="120"/>
      <c r="GWY535" s="120"/>
      <c r="GWZ535" s="120"/>
      <c r="GXA535" s="120"/>
      <c r="GXB535" s="120"/>
      <c r="GXC535" s="120"/>
      <c r="GXD535" s="120"/>
      <c r="GXE535" s="120"/>
      <c r="GXF535" s="120"/>
      <c r="GXG535" s="120"/>
      <c r="GXH535" s="120"/>
      <c r="GXI535" s="120"/>
      <c r="GXJ535" s="120"/>
      <c r="GXK535" s="120"/>
      <c r="GXL535" s="120"/>
      <c r="GXM535" s="120"/>
      <c r="GXN535" s="120"/>
      <c r="GXO535" s="120"/>
      <c r="GXP535" s="120"/>
      <c r="GXQ535" s="120"/>
      <c r="GXR535" s="120"/>
      <c r="GXS535" s="120"/>
      <c r="GXT535" s="120"/>
      <c r="GXU535" s="120"/>
      <c r="GXV535" s="120"/>
      <c r="GXW535" s="120"/>
      <c r="GXX535" s="120"/>
      <c r="GXY535" s="120"/>
      <c r="GXZ535" s="120"/>
      <c r="GYA535" s="120"/>
      <c r="GYB535" s="120"/>
      <c r="GYC535" s="120"/>
      <c r="GYD535" s="120"/>
      <c r="GYE535" s="120"/>
      <c r="GYF535" s="120"/>
      <c r="GYG535" s="120"/>
      <c r="GYH535" s="120"/>
      <c r="GYI535" s="120"/>
      <c r="GYJ535" s="120"/>
      <c r="GYK535" s="120"/>
      <c r="GYL535" s="120"/>
      <c r="GYM535" s="120"/>
      <c r="GYN535" s="120"/>
      <c r="GYO535" s="120"/>
      <c r="GYP535" s="120"/>
      <c r="GYQ535" s="120"/>
      <c r="GYR535" s="120"/>
      <c r="GYS535" s="120"/>
      <c r="GYT535" s="120"/>
      <c r="GYU535" s="120"/>
      <c r="GYV535" s="120"/>
      <c r="GYW535" s="120"/>
      <c r="GYX535" s="120"/>
      <c r="GYY535" s="120"/>
      <c r="GYZ535" s="120"/>
      <c r="GZA535" s="120"/>
      <c r="GZB535" s="120"/>
      <c r="GZC535" s="120"/>
      <c r="GZD535" s="120"/>
      <c r="GZE535" s="120"/>
      <c r="GZF535" s="120"/>
      <c r="GZG535" s="120"/>
      <c r="GZH535" s="120"/>
      <c r="GZI535" s="120"/>
      <c r="GZJ535" s="120"/>
      <c r="GZK535" s="120"/>
      <c r="GZL535" s="120"/>
      <c r="GZM535" s="120"/>
      <c r="GZN535" s="120"/>
      <c r="GZO535" s="120"/>
      <c r="GZP535" s="120"/>
      <c r="GZQ535" s="120"/>
      <c r="GZR535" s="120"/>
      <c r="GZS535" s="120"/>
      <c r="GZT535" s="120"/>
      <c r="GZU535" s="120"/>
      <c r="GZV535" s="120"/>
      <c r="GZW535" s="120"/>
      <c r="GZX535" s="120"/>
      <c r="GZY535" s="120"/>
      <c r="GZZ535" s="120"/>
      <c r="HAA535" s="120"/>
      <c r="HAB535" s="120"/>
      <c r="HAC535" s="120"/>
      <c r="HAD535" s="120"/>
      <c r="HAE535" s="120"/>
      <c r="HAF535" s="120"/>
      <c r="HAG535" s="120"/>
      <c r="HAH535" s="120"/>
      <c r="HAI535" s="120"/>
      <c r="HAJ535" s="120"/>
      <c r="HAK535" s="120"/>
      <c r="HAL535" s="120"/>
      <c r="HAM535" s="120"/>
      <c r="HAN535" s="120"/>
      <c r="HAO535" s="120"/>
      <c r="HAP535" s="120"/>
      <c r="HAQ535" s="120"/>
      <c r="HAR535" s="120"/>
      <c r="HAS535" s="120"/>
      <c r="HAT535" s="120"/>
      <c r="HAU535" s="120"/>
      <c r="HAV535" s="120"/>
      <c r="HAW535" s="120"/>
      <c r="HAX535" s="120"/>
      <c r="HAY535" s="120"/>
      <c r="HAZ535" s="120"/>
      <c r="HBA535" s="120"/>
      <c r="HBB535" s="120"/>
      <c r="HBC535" s="120"/>
      <c r="HBD535" s="120"/>
      <c r="HBE535" s="120"/>
      <c r="HBF535" s="120"/>
      <c r="HBG535" s="120"/>
      <c r="HBH535" s="120"/>
      <c r="HBI535" s="120"/>
      <c r="HBJ535" s="120"/>
      <c r="HBK535" s="120"/>
      <c r="HBL535" s="120"/>
      <c r="HBM535" s="120"/>
      <c r="HBN535" s="120"/>
      <c r="HBO535" s="120"/>
      <c r="HBP535" s="120"/>
      <c r="HBQ535" s="120"/>
      <c r="HBR535" s="120"/>
      <c r="HBS535" s="120"/>
      <c r="HBT535" s="120"/>
      <c r="HBU535" s="120"/>
      <c r="HBV535" s="120"/>
      <c r="HBW535" s="120"/>
      <c r="HBX535" s="120"/>
      <c r="HBY535" s="120"/>
      <c r="HBZ535" s="120"/>
      <c r="HCA535" s="120"/>
      <c r="HCB535" s="120"/>
      <c r="HCC535" s="120"/>
      <c r="HCD535" s="120"/>
      <c r="HCE535" s="120"/>
      <c r="HCF535" s="120"/>
      <c r="HCG535" s="120"/>
      <c r="HCH535" s="120"/>
      <c r="HCI535" s="120"/>
      <c r="HCJ535" s="120"/>
      <c r="HCK535" s="120"/>
      <c r="HCL535" s="120"/>
      <c r="HCM535" s="120"/>
      <c r="HCN535" s="120"/>
      <c r="HCO535" s="120"/>
      <c r="HCP535" s="120"/>
      <c r="HCQ535" s="120"/>
      <c r="HCR535" s="120"/>
      <c r="HCS535" s="120"/>
      <c r="HCT535" s="120"/>
      <c r="HCU535" s="120"/>
      <c r="HCV535" s="120"/>
      <c r="HCW535" s="120"/>
      <c r="HCX535" s="120"/>
      <c r="HCY535" s="120"/>
      <c r="HCZ535" s="120"/>
      <c r="HDA535" s="120"/>
      <c r="HDB535" s="120"/>
      <c r="HDC535" s="120"/>
      <c r="HDD535" s="120"/>
      <c r="HDE535" s="120"/>
      <c r="HDF535" s="120"/>
      <c r="HDG535" s="120"/>
      <c r="HDH535" s="120"/>
      <c r="HDI535" s="120"/>
      <c r="HDJ535" s="120"/>
      <c r="HDK535" s="120"/>
      <c r="HDL535" s="120"/>
      <c r="HDM535" s="120"/>
      <c r="HDN535" s="120"/>
      <c r="HDO535" s="120"/>
      <c r="HDP535" s="120"/>
      <c r="HDQ535" s="120"/>
      <c r="HDR535" s="120"/>
      <c r="HDS535" s="120"/>
      <c r="HDT535" s="120"/>
      <c r="HDU535" s="120"/>
      <c r="HDV535" s="120"/>
      <c r="HDW535" s="120"/>
      <c r="HDX535" s="120"/>
      <c r="HDY535" s="120"/>
      <c r="HDZ535" s="120"/>
      <c r="HEA535" s="120"/>
      <c r="HEB535" s="120"/>
      <c r="HEC535" s="120"/>
      <c r="HED535" s="120"/>
      <c r="HEE535" s="120"/>
      <c r="HEF535" s="120"/>
      <c r="HEG535" s="120"/>
      <c r="HEH535" s="120"/>
      <c r="HEI535" s="120"/>
      <c r="HEJ535" s="120"/>
      <c r="HEK535" s="120"/>
      <c r="HEL535" s="120"/>
      <c r="HEM535" s="120"/>
      <c r="HEN535" s="120"/>
      <c r="HEO535" s="120"/>
      <c r="HEP535" s="120"/>
      <c r="HEQ535" s="120"/>
      <c r="HER535" s="120"/>
      <c r="HES535" s="120"/>
      <c r="HET535" s="120"/>
      <c r="HEU535" s="120"/>
      <c r="HEV535" s="120"/>
      <c r="HEW535" s="120"/>
      <c r="HEX535" s="120"/>
      <c r="HEY535" s="120"/>
      <c r="HEZ535" s="120"/>
      <c r="HFA535" s="120"/>
      <c r="HFB535" s="120"/>
      <c r="HFC535" s="120"/>
      <c r="HFD535" s="120"/>
      <c r="HFE535" s="120"/>
      <c r="HFF535" s="120"/>
      <c r="HFG535" s="120"/>
      <c r="HFH535" s="120"/>
      <c r="HFI535" s="120"/>
      <c r="HFJ535" s="120"/>
      <c r="HFK535" s="120"/>
      <c r="HFL535" s="120"/>
      <c r="HFM535" s="120"/>
      <c r="HFN535" s="120"/>
      <c r="HFO535" s="120"/>
      <c r="HFP535" s="120"/>
      <c r="HFQ535" s="120"/>
      <c r="HFR535" s="120"/>
      <c r="HFS535" s="120"/>
      <c r="HFT535" s="120"/>
      <c r="HFU535" s="120"/>
      <c r="HFV535" s="120"/>
      <c r="HFW535" s="120"/>
      <c r="HFX535" s="120"/>
      <c r="HFY535" s="120"/>
      <c r="HFZ535" s="120"/>
      <c r="HGA535" s="120"/>
      <c r="HGB535" s="120"/>
      <c r="HGC535" s="120"/>
      <c r="HGD535" s="120"/>
      <c r="HGE535" s="120"/>
      <c r="HGF535" s="120"/>
      <c r="HGG535" s="120"/>
      <c r="HGH535" s="120"/>
      <c r="HGI535" s="120"/>
      <c r="HGJ535" s="120"/>
      <c r="HGK535" s="120"/>
      <c r="HGL535" s="120"/>
      <c r="HGM535" s="120"/>
      <c r="HGN535" s="120"/>
      <c r="HGO535" s="120"/>
      <c r="HGP535" s="120"/>
      <c r="HGQ535" s="120"/>
      <c r="HGR535" s="120"/>
      <c r="HGS535" s="120"/>
      <c r="HGT535" s="120"/>
      <c r="HGU535" s="120"/>
      <c r="HGV535" s="120"/>
      <c r="HGW535" s="120"/>
      <c r="HGX535" s="120"/>
      <c r="HGY535" s="120"/>
      <c r="HGZ535" s="120"/>
      <c r="HHA535" s="120"/>
      <c r="HHB535" s="120"/>
      <c r="HHC535" s="120"/>
      <c r="HHD535" s="120"/>
      <c r="HHE535" s="120"/>
      <c r="HHF535" s="120"/>
      <c r="HHG535" s="120"/>
      <c r="HHH535" s="120"/>
      <c r="HHI535" s="120"/>
      <c r="HHJ535" s="120"/>
      <c r="HHK535" s="120"/>
      <c r="HHL535" s="120"/>
      <c r="HHM535" s="120"/>
      <c r="HHN535" s="120"/>
      <c r="HHO535" s="120"/>
      <c r="HHP535" s="120"/>
      <c r="HHQ535" s="120"/>
      <c r="HHR535" s="120"/>
      <c r="HHS535" s="120"/>
      <c r="HHT535" s="120"/>
      <c r="HHU535" s="120"/>
      <c r="HHV535" s="120"/>
      <c r="HHW535" s="120"/>
      <c r="HHX535" s="120"/>
      <c r="HHY535" s="120"/>
      <c r="HHZ535" s="120"/>
      <c r="HIA535" s="120"/>
      <c r="HIB535" s="120"/>
      <c r="HIC535" s="120"/>
      <c r="HID535" s="120"/>
      <c r="HIE535" s="120"/>
      <c r="HIF535" s="120"/>
      <c r="HIG535" s="120"/>
      <c r="HIH535" s="120"/>
      <c r="HII535" s="120"/>
      <c r="HIJ535" s="120"/>
      <c r="HIK535" s="120"/>
      <c r="HIL535" s="120"/>
      <c r="HIM535" s="120"/>
      <c r="HIN535" s="120"/>
      <c r="HIO535" s="120"/>
      <c r="HIP535" s="120"/>
      <c r="HIQ535" s="120"/>
      <c r="HIR535" s="120"/>
      <c r="HIS535" s="120"/>
      <c r="HIT535" s="120"/>
      <c r="HIU535" s="120"/>
      <c r="HIV535" s="120"/>
      <c r="HIW535" s="120"/>
      <c r="HIX535" s="120"/>
      <c r="HIY535" s="120"/>
      <c r="HIZ535" s="120"/>
      <c r="HJA535" s="120"/>
      <c r="HJB535" s="120"/>
      <c r="HJC535" s="120"/>
      <c r="HJD535" s="120"/>
      <c r="HJE535" s="120"/>
      <c r="HJF535" s="120"/>
      <c r="HJG535" s="120"/>
      <c r="HJH535" s="120"/>
      <c r="HJI535" s="120"/>
      <c r="HJJ535" s="120"/>
      <c r="HJK535" s="120"/>
      <c r="HJL535" s="120"/>
      <c r="HJM535" s="120"/>
      <c r="HJN535" s="120"/>
      <c r="HJO535" s="120"/>
      <c r="HJP535" s="120"/>
      <c r="HJQ535" s="120"/>
      <c r="HJR535" s="120"/>
      <c r="HJS535" s="120"/>
      <c r="HJT535" s="120"/>
      <c r="HJU535" s="120"/>
      <c r="HJV535" s="120"/>
      <c r="HJW535" s="120"/>
      <c r="HJX535" s="120"/>
      <c r="HJY535" s="120"/>
      <c r="HJZ535" s="120"/>
      <c r="HKA535" s="120"/>
      <c r="HKB535" s="120"/>
      <c r="HKC535" s="120"/>
      <c r="HKD535" s="120"/>
      <c r="HKE535" s="120"/>
      <c r="HKF535" s="120"/>
      <c r="HKG535" s="120"/>
      <c r="HKH535" s="120"/>
      <c r="HKI535" s="120"/>
      <c r="HKJ535" s="120"/>
      <c r="HKK535" s="120"/>
      <c r="HKL535" s="120"/>
      <c r="HKM535" s="120"/>
      <c r="HKN535" s="120"/>
      <c r="HKO535" s="120"/>
      <c r="HKP535" s="120"/>
      <c r="HKQ535" s="120"/>
      <c r="HKR535" s="120"/>
      <c r="HKS535" s="120"/>
      <c r="HKT535" s="120"/>
      <c r="HKU535" s="120"/>
      <c r="HKV535" s="120"/>
      <c r="HKW535" s="120"/>
      <c r="HKX535" s="120"/>
      <c r="HKY535" s="120"/>
      <c r="HKZ535" s="120"/>
      <c r="HLA535" s="120"/>
      <c r="HLB535" s="120"/>
      <c r="HLC535" s="120"/>
      <c r="HLD535" s="120"/>
      <c r="HLE535" s="120"/>
      <c r="HLF535" s="120"/>
      <c r="HLG535" s="120"/>
      <c r="HLH535" s="120"/>
      <c r="HLI535" s="120"/>
      <c r="HLJ535" s="120"/>
      <c r="HLK535" s="120"/>
      <c r="HLL535" s="120"/>
      <c r="HLM535" s="120"/>
      <c r="HLN535" s="120"/>
      <c r="HLO535" s="120"/>
      <c r="HLP535" s="120"/>
      <c r="HLQ535" s="120"/>
      <c r="HLR535" s="120"/>
      <c r="HLS535" s="120"/>
      <c r="HLT535" s="120"/>
      <c r="HLU535" s="120"/>
      <c r="HLV535" s="120"/>
      <c r="HLW535" s="120"/>
      <c r="HLX535" s="120"/>
      <c r="HLY535" s="120"/>
      <c r="HLZ535" s="120"/>
      <c r="HMA535" s="120"/>
      <c r="HMB535" s="120"/>
      <c r="HMC535" s="120"/>
      <c r="HMD535" s="120"/>
      <c r="HME535" s="120"/>
      <c r="HMF535" s="120"/>
      <c r="HMG535" s="120"/>
      <c r="HMH535" s="120"/>
      <c r="HMI535" s="120"/>
      <c r="HMJ535" s="120"/>
      <c r="HMK535" s="120"/>
      <c r="HML535" s="120"/>
      <c r="HMM535" s="120"/>
      <c r="HMN535" s="120"/>
      <c r="HMO535" s="120"/>
      <c r="HMP535" s="120"/>
      <c r="HMQ535" s="120"/>
      <c r="HMR535" s="120"/>
      <c r="HMS535" s="120"/>
      <c r="HMT535" s="120"/>
      <c r="HMU535" s="120"/>
      <c r="HMV535" s="120"/>
      <c r="HMW535" s="120"/>
      <c r="HMX535" s="120"/>
      <c r="HMY535" s="120"/>
      <c r="HMZ535" s="120"/>
      <c r="HNA535" s="120"/>
      <c r="HNB535" s="120"/>
      <c r="HNC535" s="120"/>
      <c r="HND535" s="120"/>
      <c r="HNE535" s="120"/>
      <c r="HNF535" s="120"/>
      <c r="HNG535" s="120"/>
      <c r="HNH535" s="120"/>
      <c r="HNI535" s="120"/>
      <c r="HNJ535" s="120"/>
      <c r="HNK535" s="120"/>
      <c r="HNL535" s="120"/>
      <c r="HNM535" s="120"/>
      <c r="HNN535" s="120"/>
      <c r="HNO535" s="120"/>
      <c r="HNP535" s="120"/>
      <c r="HNQ535" s="120"/>
      <c r="HNR535" s="120"/>
      <c r="HNS535" s="120"/>
      <c r="HNT535" s="120"/>
      <c r="HNU535" s="120"/>
      <c r="HNV535" s="120"/>
      <c r="HNW535" s="120"/>
      <c r="HNX535" s="120"/>
      <c r="HNY535" s="120"/>
      <c r="HNZ535" s="120"/>
      <c r="HOA535" s="120"/>
      <c r="HOB535" s="120"/>
      <c r="HOC535" s="120"/>
      <c r="HOD535" s="120"/>
      <c r="HOE535" s="120"/>
      <c r="HOF535" s="120"/>
      <c r="HOG535" s="120"/>
      <c r="HOH535" s="120"/>
      <c r="HOI535" s="120"/>
      <c r="HOJ535" s="120"/>
      <c r="HOK535" s="120"/>
      <c r="HOL535" s="120"/>
      <c r="HOM535" s="120"/>
      <c r="HON535" s="120"/>
      <c r="HOO535" s="120"/>
      <c r="HOP535" s="120"/>
      <c r="HOQ535" s="120"/>
      <c r="HOR535" s="120"/>
      <c r="HOS535" s="120"/>
      <c r="HOT535" s="120"/>
      <c r="HOU535" s="120"/>
      <c r="HOV535" s="120"/>
      <c r="HOW535" s="120"/>
      <c r="HOX535" s="120"/>
      <c r="HOY535" s="120"/>
      <c r="HOZ535" s="120"/>
      <c r="HPA535" s="120"/>
      <c r="HPB535" s="120"/>
      <c r="HPC535" s="120"/>
      <c r="HPD535" s="120"/>
      <c r="HPE535" s="120"/>
      <c r="HPF535" s="120"/>
      <c r="HPG535" s="120"/>
      <c r="HPH535" s="120"/>
      <c r="HPI535" s="120"/>
      <c r="HPJ535" s="120"/>
      <c r="HPK535" s="120"/>
      <c r="HPL535" s="120"/>
      <c r="HPM535" s="120"/>
      <c r="HPN535" s="120"/>
      <c r="HPO535" s="120"/>
      <c r="HPP535" s="120"/>
      <c r="HPQ535" s="120"/>
      <c r="HPR535" s="120"/>
      <c r="HPS535" s="120"/>
      <c r="HPT535" s="120"/>
      <c r="HPU535" s="120"/>
      <c r="HPV535" s="120"/>
      <c r="HPW535" s="120"/>
      <c r="HPX535" s="120"/>
      <c r="HPY535" s="120"/>
      <c r="HPZ535" s="120"/>
      <c r="HQA535" s="120"/>
      <c r="HQB535" s="120"/>
      <c r="HQC535" s="120"/>
      <c r="HQD535" s="120"/>
      <c r="HQE535" s="120"/>
      <c r="HQF535" s="120"/>
      <c r="HQG535" s="120"/>
      <c r="HQH535" s="120"/>
      <c r="HQI535" s="120"/>
      <c r="HQJ535" s="120"/>
      <c r="HQK535" s="120"/>
      <c r="HQL535" s="120"/>
      <c r="HQM535" s="120"/>
      <c r="HQN535" s="120"/>
      <c r="HQO535" s="120"/>
      <c r="HQP535" s="120"/>
      <c r="HQQ535" s="120"/>
      <c r="HQR535" s="120"/>
      <c r="HQS535" s="120"/>
      <c r="HQT535" s="120"/>
      <c r="HQU535" s="120"/>
      <c r="HQV535" s="120"/>
      <c r="HQW535" s="120"/>
      <c r="HQX535" s="120"/>
      <c r="HQY535" s="120"/>
      <c r="HQZ535" s="120"/>
      <c r="HRA535" s="120"/>
      <c r="HRB535" s="120"/>
      <c r="HRC535" s="120"/>
      <c r="HRD535" s="120"/>
      <c r="HRE535" s="120"/>
      <c r="HRF535" s="120"/>
      <c r="HRG535" s="120"/>
      <c r="HRH535" s="120"/>
      <c r="HRI535" s="120"/>
      <c r="HRJ535" s="120"/>
      <c r="HRK535" s="120"/>
      <c r="HRL535" s="120"/>
      <c r="HRM535" s="120"/>
      <c r="HRN535" s="120"/>
      <c r="HRO535" s="120"/>
      <c r="HRP535" s="120"/>
      <c r="HRQ535" s="120"/>
      <c r="HRR535" s="120"/>
      <c r="HRS535" s="120"/>
      <c r="HRT535" s="120"/>
      <c r="HRU535" s="120"/>
      <c r="HRV535" s="120"/>
      <c r="HRW535" s="120"/>
      <c r="HRX535" s="120"/>
      <c r="HRY535" s="120"/>
      <c r="HRZ535" s="120"/>
      <c r="HSA535" s="120"/>
      <c r="HSB535" s="120"/>
      <c r="HSC535" s="120"/>
      <c r="HSD535" s="120"/>
      <c r="HSE535" s="120"/>
      <c r="HSF535" s="120"/>
      <c r="HSG535" s="120"/>
      <c r="HSH535" s="120"/>
      <c r="HSI535" s="120"/>
      <c r="HSJ535" s="120"/>
      <c r="HSK535" s="120"/>
      <c r="HSL535" s="120"/>
      <c r="HSM535" s="120"/>
      <c r="HSN535" s="120"/>
      <c r="HSO535" s="120"/>
      <c r="HSP535" s="120"/>
      <c r="HSQ535" s="120"/>
      <c r="HSR535" s="120"/>
      <c r="HSS535" s="120"/>
      <c r="HST535" s="120"/>
      <c r="HSU535" s="120"/>
      <c r="HSV535" s="120"/>
      <c r="HSW535" s="120"/>
      <c r="HSX535" s="120"/>
      <c r="HSY535" s="120"/>
      <c r="HSZ535" s="120"/>
      <c r="HTA535" s="120"/>
      <c r="HTB535" s="120"/>
      <c r="HTC535" s="120"/>
      <c r="HTD535" s="120"/>
      <c r="HTE535" s="120"/>
      <c r="HTF535" s="120"/>
      <c r="HTG535" s="120"/>
      <c r="HTH535" s="120"/>
      <c r="HTI535" s="120"/>
      <c r="HTJ535" s="120"/>
      <c r="HTK535" s="120"/>
      <c r="HTL535" s="120"/>
      <c r="HTM535" s="120"/>
      <c r="HTN535" s="120"/>
      <c r="HTO535" s="120"/>
      <c r="HTP535" s="120"/>
      <c r="HTQ535" s="120"/>
      <c r="HTR535" s="120"/>
      <c r="HTS535" s="120"/>
      <c r="HTT535" s="120"/>
      <c r="HTU535" s="120"/>
      <c r="HTV535" s="120"/>
      <c r="HTW535" s="120"/>
      <c r="HTX535" s="120"/>
      <c r="HTY535" s="120"/>
      <c r="HTZ535" s="120"/>
      <c r="HUA535" s="120"/>
      <c r="HUB535" s="120"/>
      <c r="HUC535" s="120"/>
      <c r="HUD535" s="120"/>
      <c r="HUE535" s="120"/>
      <c r="HUF535" s="120"/>
      <c r="HUG535" s="120"/>
      <c r="HUH535" s="120"/>
      <c r="HUI535" s="120"/>
      <c r="HUJ535" s="120"/>
      <c r="HUK535" s="120"/>
      <c r="HUL535" s="120"/>
      <c r="HUM535" s="120"/>
      <c r="HUN535" s="120"/>
      <c r="HUO535" s="120"/>
      <c r="HUP535" s="120"/>
      <c r="HUQ535" s="120"/>
      <c r="HUR535" s="120"/>
      <c r="HUS535" s="120"/>
      <c r="HUT535" s="120"/>
      <c r="HUU535" s="120"/>
      <c r="HUV535" s="120"/>
      <c r="HUW535" s="120"/>
      <c r="HUX535" s="120"/>
      <c r="HUY535" s="120"/>
      <c r="HUZ535" s="120"/>
      <c r="HVA535" s="120"/>
      <c r="HVB535" s="120"/>
      <c r="HVC535" s="120"/>
      <c r="HVD535" s="120"/>
      <c r="HVE535" s="120"/>
      <c r="HVF535" s="120"/>
      <c r="HVG535" s="120"/>
      <c r="HVH535" s="120"/>
      <c r="HVI535" s="120"/>
      <c r="HVJ535" s="120"/>
      <c r="HVK535" s="120"/>
      <c r="HVL535" s="120"/>
      <c r="HVM535" s="120"/>
      <c r="HVN535" s="120"/>
      <c r="HVO535" s="120"/>
      <c r="HVP535" s="120"/>
      <c r="HVQ535" s="120"/>
      <c r="HVR535" s="120"/>
      <c r="HVS535" s="120"/>
      <c r="HVT535" s="120"/>
      <c r="HVU535" s="120"/>
      <c r="HVV535" s="120"/>
      <c r="HVW535" s="120"/>
      <c r="HVX535" s="120"/>
      <c r="HVY535" s="120"/>
      <c r="HVZ535" s="120"/>
      <c r="HWA535" s="120"/>
      <c r="HWB535" s="120"/>
      <c r="HWC535" s="120"/>
      <c r="HWD535" s="120"/>
      <c r="HWE535" s="120"/>
      <c r="HWF535" s="120"/>
      <c r="HWG535" s="120"/>
      <c r="HWH535" s="120"/>
      <c r="HWI535" s="120"/>
      <c r="HWJ535" s="120"/>
      <c r="HWK535" s="120"/>
      <c r="HWL535" s="120"/>
      <c r="HWM535" s="120"/>
      <c r="HWN535" s="120"/>
      <c r="HWO535" s="120"/>
      <c r="HWP535" s="120"/>
      <c r="HWQ535" s="120"/>
      <c r="HWR535" s="120"/>
      <c r="HWS535" s="120"/>
      <c r="HWT535" s="120"/>
      <c r="HWU535" s="120"/>
      <c r="HWV535" s="120"/>
      <c r="HWW535" s="120"/>
      <c r="HWX535" s="120"/>
      <c r="HWY535" s="120"/>
      <c r="HWZ535" s="120"/>
      <c r="HXA535" s="120"/>
      <c r="HXB535" s="120"/>
      <c r="HXC535" s="120"/>
      <c r="HXD535" s="120"/>
      <c r="HXE535" s="120"/>
      <c r="HXF535" s="120"/>
      <c r="HXG535" s="120"/>
      <c r="HXH535" s="120"/>
      <c r="HXI535" s="120"/>
      <c r="HXJ535" s="120"/>
      <c r="HXK535" s="120"/>
      <c r="HXL535" s="120"/>
      <c r="HXM535" s="120"/>
      <c r="HXN535" s="120"/>
      <c r="HXO535" s="120"/>
      <c r="HXP535" s="120"/>
      <c r="HXQ535" s="120"/>
      <c r="HXR535" s="120"/>
      <c r="HXS535" s="120"/>
      <c r="HXT535" s="120"/>
      <c r="HXU535" s="120"/>
      <c r="HXV535" s="120"/>
      <c r="HXW535" s="120"/>
      <c r="HXX535" s="120"/>
      <c r="HXY535" s="120"/>
      <c r="HXZ535" s="120"/>
      <c r="HYA535" s="120"/>
      <c r="HYB535" s="120"/>
      <c r="HYC535" s="120"/>
      <c r="HYD535" s="120"/>
      <c r="HYE535" s="120"/>
      <c r="HYF535" s="120"/>
      <c r="HYG535" s="120"/>
      <c r="HYH535" s="120"/>
      <c r="HYI535" s="120"/>
      <c r="HYJ535" s="120"/>
      <c r="HYK535" s="120"/>
      <c r="HYL535" s="120"/>
      <c r="HYM535" s="120"/>
      <c r="HYN535" s="120"/>
      <c r="HYO535" s="120"/>
      <c r="HYP535" s="120"/>
      <c r="HYQ535" s="120"/>
      <c r="HYR535" s="120"/>
      <c r="HYS535" s="120"/>
      <c r="HYT535" s="120"/>
      <c r="HYU535" s="120"/>
      <c r="HYV535" s="120"/>
      <c r="HYW535" s="120"/>
      <c r="HYX535" s="120"/>
      <c r="HYY535" s="120"/>
      <c r="HYZ535" s="120"/>
      <c r="HZA535" s="120"/>
      <c r="HZB535" s="120"/>
      <c r="HZC535" s="120"/>
      <c r="HZD535" s="120"/>
      <c r="HZE535" s="120"/>
      <c r="HZF535" s="120"/>
      <c r="HZG535" s="120"/>
      <c r="HZH535" s="120"/>
      <c r="HZI535" s="120"/>
      <c r="HZJ535" s="120"/>
      <c r="HZK535" s="120"/>
      <c r="HZL535" s="120"/>
      <c r="HZM535" s="120"/>
      <c r="HZN535" s="120"/>
      <c r="HZO535" s="120"/>
      <c r="HZP535" s="120"/>
      <c r="HZQ535" s="120"/>
      <c r="HZR535" s="120"/>
      <c r="HZS535" s="120"/>
      <c r="HZT535" s="120"/>
      <c r="HZU535" s="120"/>
      <c r="HZV535" s="120"/>
      <c r="HZW535" s="120"/>
      <c r="HZX535" s="120"/>
      <c r="HZY535" s="120"/>
      <c r="HZZ535" s="120"/>
      <c r="IAA535" s="120"/>
      <c r="IAB535" s="120"/>
      <c r="IAC535" s="120"/>
      <c r="IAD535" s="120"/>
      <c r="IAE535" s="120"/>
      <c r="IAF535" s="120"/>
      <c r="IAG535" s="120"/>
      <c r="IAH535" s="120"/>
      <c r="IAI535" s="120"/>
      <c r="IAJ535" s="120"/>
      <c r="IAK535" s="120"/>
      <c r="IAL535" s="120"/>
      <c r="IAM535" s="120"/>
      <c r="IAN535" s="120"/>
      <c r="IAO535" s="120"/>
      <c r="IAP535" s="120"/>
      <c r="IAQ535" s="120"/>
      <c r="IAR535" s="120"/>
      <c r="IAS535" s="120"/>
      <c r="IAT535" s="120"/>
      <c r="IAU535" s="120"/>
      <c r="IAV535" s="120"/>
      <c r="IAW535" s="120"/>
      <c r="IAX535" s="120"/>
      <c r="IAY535" s="120"/>
      <c r="IAZ535" s="120"/>
      <c r="IBA535" s="120"/>
      <c r="IBB535" s="120"/>
      <c r="IBC535" s="120"/>
      <c r="IBD535" s="120"/>
      <c r="IBE535" s="120"/>
      <c r="IBF535" s="120"/>
      <c r="IBG535" s="120"/>
      <c r="IBH535" s="120"/>
      <c r="IBI535" s="120"/>
      <c r="IBJ535" s="120"/>
      <c r="IBK535" s="120"/>
      <c r="IBL535" s="120"/>
      <c r="IBM535" s="120"/>
      <c r="IBN535" s="120"/>
      <c r="IBO535" s="120"/>
      <c r="IBP535" s="120"/>
      <c r="IBQ535" s="120"/>
      <c r="IBR535" s="120"/>
      <c r="IBS535" s="120"/>
      <c r="IBT535" s="120"/>
      <c r="IBU535" s="120"/>
      <c r="IBV535" s="120"/>
      <c r="IBW535" s="120"/>
      <c r="IBX535" s="120"/>
      <c r="IBY535" s="120"/>
      <c r="IBZ535" s="120"/>
      <c r="ICA535" s="120"/>
      <c r="ICB535" s="120"/>
      <c r="ICC535" s="120"/>
      <c r="ICD535" s="120"/>
      <c r="ICE535" s="120"/>
      <c r="ICF535" s="120"/>
      <c r="ICG535" s="120"/>
      <c r="ICH535" s="120"/>
      <c r="ICI535" s="120"/>
      <c r="ICJ535" s="120"/>
      <c r="ICK535" s="120"/>
      <c r="ICL535" s="120"/>
      <c r="ICM535" s="120"/>
      <c r="ICN535" s="120"/>
      <c r="ICO535" s="120"/>
      <c r="ICP535" s="120"/>
      <c r="ICQ535" s="120"/>
      <c r="ICR535" s="120"/>
      <c r="ICS535" s="120"/>
      <c r="ICT535" s="120"/>
      <c r="ICU535" s="120"/>
      <c r="ICV535" s="120"/>
      <c r="ICW535" s="120"/>
      <c r="ICX535" s="120"/>
      <c r="ICY535" s="120"/>
      <c r="ICZ535" s="120"/>
      <c r="IDA535" s="120"/>
      <c r="IDB535" s="120"/>
      <c r="IDC535" s="120"/>
      <c r="IDD535" s="120"/>
      <c r="IDE535" s="120"/>
      <c r="IDF535" s="120"/>
      <c r="IDG535" s="120"/>
      <c r="IDH535" s="120"/>
      <c r="IDI535" s="120"/>
      <c r="IDJ535" s="120"/>
      <c r="IDK535" s="120"/>
      <c r="IDL535" s="120"/>
      <c r="IDM535" s="120"/>
      <c r="IDN535" s="120"/>
      <c r="IDO535" s="120"/>
      <c r="IDP535" s="120"/>
      <c r="IDQ535" s="120"/>
      <c r="IDR535" s="120"/>
      <c r="IDS535" s="120"/>
      <c r="IDT535" s="120"/>
      <c r="IDU535" s="120"/>
      <c r="IDV535" s="120"/>
      <c r="IDW535" s="120"/>
      <c r="IDX535" s="120"/>
      <c r="IDY535" s="120"/>
      <c r="IDZ535" s="120"/>
      <c r="IEA535" s="120"/>
      <c r="IEB535" s="120"/>
      <c r="IEC535" s="120"/>
      <c r="IED535" s="120"/>
      <c r="IEE535" s="120"/>
      <c r="IEF535" s="120"/>
      <c r="IEG535" s="120"/>
      <c r="IEH535" s="120"/>
      <c r="IEI535" s="120"/>
      <c r="IEJ535" s="120"/>
      <c r="IEK535" s="120"/>
      <c r="IEL535" s="120"/>
      <c r="IEM535" s="120"/>
      <c r="IEN535" s="120"/>
      <c r="IEO535" s="120"/>
      <c r="IEP535" s="120"/>
      <c r="IEQ535" s="120"/>
      <c r="IER535" s="120"/>
      <c r="IES535" s="120"/>
      <c r="IET535" s="120"/>
      <c r="IEU535" s="120"/>
      <c r="IEV535" s="120"/>
      <c r="IEW535" s="120"/>
      <c r="IEX535" s="120"/>
      <c r="IEY535" s="120"/>
      <c r="IEZ535" s="120"/>
      <c r="IFA535" s="120"/>
      <c r="IFB535" s="120"/>
      <c r="IFC535" s="120"/>
      <c r="IFD535" s="120"/>
      <c r="IFE535" s="120"/>
      <c r="IFF535" s="120"/>
      <c r="IFG535" s="120"/>
      <c r="IFH535" s="120"/>
      <c r="IFI535" s="120"/>
      <c r="IFJ535" s="120"/>
      <c r="IFK535" s="120"/>
      <c r="IFL535" s="120"/>
      <c r="IFM535" s="120"/>
      <c r="IFN535" s="120"/>
      <c r="IFO535" s="120"/>
      <c r="IFP535" s="120"/>
      <c r="IFQ535" s="120"/>
      <c r="IFR535" s="120"/>
      <c r="IFS535" s="120"/>
      <c r="IFT535" s="120"/>
      <c r="IFU535" s="120"/>
      <c r="IFV535" s="120"/>
      <c r="IFW535" s="120"/>
      <c r="IFX535" s="120"/>
      <c r="IFY535" s="120"/>
      <c r="IFZ535" s="120"/>
      <c r="IGA535" s="120"/>
      <c r="IGB535" s="120"/>
      <c r="IGC535" s="120"/>
      <c r="IGD535" s="120"/>
      <c r="IGE535" s="120"/>
      <c r="IGF535" s="120"/>
      <c r="IGG535" s="120"/>
      <c r="IGH535" s="120"/>
      <c r="IGI535" s="120"/>
      <c r="IGJ535" s="120"/>
      <c r="IGK535" s="120"/>
      <c r="IGL535" s="120"/>
      <c r="IGM535" s="120"/>
      <c r="IGN535" s="120"/>
      <c r="IGO535" s="120"/>
      <c r="IGP535" s="120"/>
      <c r="IGQ535" s="120"/>
      <c r="IGR535" s="120"/>
      <c r="IGS535" s="120"/>
      <c r="IGT535" s="120"/>
      <c r="IGU535" s="120"/>
      <c r="IGV535" s="120"/>
      <c r="IGW535" s="120"/>
      <c r="IGX535" s="120"/>
      <c r="IGY535" s="120"/>
      <c r="IGZ535" s="120"/>
      <c r="IHA535" s="120"/>
      <c r="IHB535" s="120"/>
      <c r="IHC535" s="120"/>
      <c r="IHD535" s="120"/>
      <c r="IHE535" s="120"/>
      <c r="IHF535" s="120"/>
      <c r="IHG535" s="120"/>
      <c r="IHH535" s="120"/>
      <c r="IHI535" s="120"/>
      <c r="IHJ535" s="120"/>
      <c r="IHK535" s="120"/>
      <c r="IHL535" s="120"/>
      <c r="IHM535" s="120"/>
      <c r="IHN535" s="120"/>
      <c r="IHO535" s="120"/>
      <c r="IHP535" s="120"/>
      <c r="IHQ535" s="120"/>
      <c r="IHR535" s="120"/>
      <c r="IHS535" s="120"/>
      <c r="IHT535" s="120"/>
      <c r="IHU535" s="120"/>
      <c r="IHV535" s="120"/>
      <c r="IHW535" s="120"/>
      <c r="IHX535" s="120"/>
      <c r="IHY535" s="120"/>
      <c r="IHZ535" s="120"/>
      <c r="IIA535" s="120"/>
      <c r="IIB535" s="120"/>
      <c r="IIC535" s="120"/>
      <c r="IID535" s="120"/>
      <c r="IIE535" s="120"/>
      <c r="IIF535" s="120"/>
      <c r="IIG535" s="120"/>
      <c r="IIH535" s="120"/>
      <c r="III535" s="120"/>
      <c r="IIJ535" s="120"/>
      <c r="IIK535" s="120"/>
      <c r="IIL535" s="120"/>
      <c r="IIM535" s="120"/>
      <c r="IIN535" s="120"/>
      <c r="IIO535" s="120"/>
      <c r="IIP535" s="120"/>
      <c r="IIQ535" s="120"/>
      <c r="IIR535" s="120"/>
      <c r="IIS535" s="120"/>
      <c r="IIT535" s="120"/>
      <c r="IIU535" s="120"/>
      <c r="IIV535" s="120"/>
      <c r="IIW535" s="120"/>
      <c r="IIX535" s="120"/>
      <c r="IIY535" s="120"/>
      <c r="IIZ535" s="120"/>
      <c r="IJA535" s="120"/>
      <c r="IJB535" s="120"/>
      <c r="IJC535" s="120"/>
      <c r="IJD535" s="120"/>
      <c r="IJE535" s="120"/>
      <c r="IJF535" s="120"/>
      <c r="IJG535" s="120"/>
      <c r="IJH535" s="120"/>
      <c r="IJI535" s="120"/>
      <c r="IJJ535" s="120"/>
      <c r="IJK535" s="120"/>
      <c r="IJL535" s="120"/>
      <c r="IJM535" s="120"/>
      <c r="IJN535" s="120"/>
      <c r="IJO535" s="120"/>
      <c r="IJP535" s="120"/>
      <c r="IJQ535" s="120"/>
      <c r="IJR535" s="120"/>
      <c r="IJS535" s="120"/>
      <c r="IJT535" s="120"/>
      <c r="IJU535" s="120"/>
      <c r="IJV535" s="120"/>
      <c r="IJW535" s="120"/>
      <c r="IJX535" s="120"/>
      <c r="IJY535" s="120"/>
      <c r="IJZ535" s="120"/>
      <c r="IKA535" s="120"/>
      <c r="IKB535" s="120"/>
      <c r="IKC535" s="120"/>
      <c r="IKD535" s="120"/>
      <c r="IKE535" s="120"/>
      <c r="IKF535" s="120"/>
      <c r="IKG535" s="120"/>
      <c r="IKH535" s="120"/>
      <c r="IKI535" s="120"/>
      <c r="IKJ535" s="120"/>
      <c r="IKK535" s="120"/>
      <c r="IKL535" s="120"/>
      <c r="IKM535" s="120"/>
      <c r="IKN535" s="120"/>
      <c r="IKO535" s="120"/>
      <c r="IKP535" s="120"/>
      <c r="IKQ535" s="120"/>
      <c r="IKR535" s="120"/>
      <c r="IKS535" s="120"/>
      <c r="IKT535" s="120"/>
      <c r="IKU535" s="120"/>
      <c r="IKV535" s="120"/>
      <c r="IKW535" s="120"/>
      <c r="IKX535" s="120"/>
      <c r="IKY535" s="120"/>
      <c r="IKZ535" s="120"/>
      <c r="ILA535" s="120"/>
      <c r="ILB535" s="120"/>
      <c r="ILC535" s="120"/>
      <c r="ILD535" s="120"/>
      <c r="ILE535" s="120"/>
      <c r="ILF535" s="120"/>
      <c r="ILG535" s="120"/>
      <c r="ILH535" s="120"/>
      <c r="ILI535" s="120"/>
      <c r="ILJ535" s="120"/>
      <c r="ILK535" s="120"/>
      <c r="ILL535" s="120"/>
      <c r="ILM535" s="120"/>
      <c r="ILN535" s="120"/>
      <c r="ILO535" s="120"/>
      <c r="ILP535" s="120"/>
      <c r="ILQ535" s="120"/>
      <c r="ILR535" s="120"/>
      <c r="ILS535" s="120"/>
      <c r="ILT535" s="120"/>
      <c r="ILU535" s="120"/>
      <c r="ILV535" s="120"/>
      <c r="ILW535" s="120"/>
      <c r="ILX535" s="120"/>
      <c r="ILY535" s="120"/>
      <c r="ILZ535" s="120"/>
      <c r="IMA535" s="120"/>
      <c r="IMB535" s="120"/>
      <c r="IMC535" s="120"/>
      <c r="IMD535" s="120"/>
      <c r="IME535" s="120"/>
      <c r="IMF535" s="120"/>
      <c r="IMG535" s="120"/>
      <c r="IMH535" s="120"/>
      <c r="IMI535" s="120"/>
      <c r="IMJ535" s="120"/>
      <c r="IMK535" s="120"/>
      <c r="IML535" s="120"/>
      <c r="IMM535" s="120"/>
      <c r="IMN535" s="120"/>
      <c r="IMO535" s="120"/>
      <c r="IMP535" s="120"/>
      <c r="IMQ535" s="120"/>
      <c r="IMR535" s="120"/>
      <c r="IMS535" s="120"/>
      <c r="IMT535" s="120"/>
      <c r="IMU535" s="120"/>
      <c r="IMV535" s="120"/>
      <c r="IMW535" s="120"/>
      <c r="IMX535" s="120"/>
      <c r="IMY535" s="120"/>
      <c r="IMZ535" s="120"/>
      <c r="INA535" s="120"/>
      <c r="INB535" s="120"/>
      <c r="INC535" s="120"/>
      <c r="IND535" s="120"/>
      <c r="INE535" s="120"/>
      <c r="INF535" s="120"/>
      <c r="ING535" s="120"/>
      <c r="INH535" s="120"/>
      <c r="INI535" s="120"/>
      <c r="INJ535" s="120"/>
      <c r="INK535" s="120"/>
      <c r="INL535" s="120"/>
      <c r="INM535" s="120"/>
      <c r="INN535" s="120"/>
      <c r="INO535" s="120"/>
      <c r="INP535" s="120"/>
      <c r="INQ535" s="120"/>
      <c r="INR535" s="120"/>
      <c r="INS535" s="120"/>
      <c r="INT535" s="120"/>
      <c r="INU535" s="120"/>
      <c r="INV535" s="120"/>
      <c r="INW535" s="120"/>
      <c r="INX535" s="120"/>
      <c r="INY535" s="120"/>
      <c r="INZ535" s="120"/>
      <c r="IOA535" s="120"/>
      <c r="IOB535" s="120"/>
      <c r="IOC535" s="120"/>
      <c r="IOD535" s="120"/>
      <c r="IOE535" s="120"/>
      <c r="IOF535" s="120"/>
      <c r="IOG535" s="120"/>
      <c r="IOH535" s="120"/>
      <c r="IOI535" s="120"/>
      <c r="IOJ535" s="120"/>
      <c r="IOK535" s="120"/>
      <c r="IOL535" s="120"/>
      <c r="IOM535" s="120"/>
      <c r="ION535" s="120"/>
      <c r="IOO535" s="120"/>
      <c r="IOP535" s="120"/>
      <c r="IOQ535" s="120"/>
      <c r="IOR535" s="120"/>
      <c r="IOS535" s="120"/>
      <c r="IOT535" s="120"/>
      <c r="IOU535" s="120"/>
      <c r="IOV535" s="120"/>
      <c r="IOW535" s="120"/>
      <c r="IOX535" s="120"/>
      <c r="IOY535" s="120"/>
      <c r="IOZ535" s="120"/>
      <c r="IPA535" s="120"/>
      <c r="IPB535" s="120"/>
      <c r="IPC535" s="120"/>
      <c r="IPD535" s="120"/>
      <c r="IPE535" s="120"/>
      <c r="IPF535" s="120"/>
      <c r="IPG535" s="120"/>
      <c r="IPH535" s="120"/>
      <c r="IPI535" s="120"/>
      <c r="IPJ535" s="120"/>
      <c r="IPK535" s="120"/>
      <c r="IPL535" s="120"/>
      <c r="IPM535" s="120"/>
      <c r="IPN535" s="120"/>
      <c r="IPO535" s="120"/>
      <c r="IPP535" s="120"/>
      <c r="IPQ535" s="120"/>
      <c r="IPR535" s="120"/>
      <c r="IPS535" s="120"/>
      <c r="IPT535" s="120"/>
      <c r="IPU535" s="120"/>
      <c r="IPV535" s="120"/>
      <c r="IPW535" s="120"/>
      <c r="IPX535" s="120"/>
      <c r="IPY535" s="120"/>
      <c r="IPZ535" s="120"/>
      <c r="IQA535" s="120"/>
      <c r="IQB535" s="120"/>
      <c r="IQC535" s="120"/>
      <c r="IQD535" s="120"/>
      <c r="IQE535" s="120"/>
      <c r="IQF535" s="120"/>
      <c r="IQG535" s="120"/>
      <c r="IQH535" s="120"/>
      <c r="IQI535" s="120"/>
      <c r="IQJ535" s="120"/>
      <c r="IQK535" s="120"/>
      <c r="IQL535" s="120"/>
      <c r="IQM535" s="120"/>
      <c r="IQN535" s="120"/>
      <c r="IQO535" s="120"/>
      <c r="IQP535" s="120"/>
      <c r="IQQ535" s="120"/>
      <c r="IQR535" s="120"/>
      <c r="IQS535" s="120"/>
      <c r="IQT535" s="120"/>
      <c r="IQU535" s="120"/>
      <c r="IQV535" s="120"/>
      <c r="IQW535" s="120"/>
      <c r="IQX535" s="120"/>
      <c r="IQY535" s="120"/>
      <c r="IQZ535" s="120"/>
      <c r="IRA535" s="120"/>
      <c r="IRB535" s="120"/>
      <c r="IRC535" s="120"/>
      <c r="IRD535" s="120"/>
      <c r="IRE535" s="120"/>
      <c r="IRF535" s="120"/>
      <c r="IRG535" s="120"/>
      <c r="IRH535" s="120"/>
      <c r="IRI535" s="120"/>
      <c r="IRJ535" s="120"/>
      <c r="IRK535" s="120"/>
      <c r="IRL535" s="120"/>
      <c r="IRM535" s="120"/>
      <c r="IRN535" s="120"/>
      <c r="IRO535" s="120"/>
      <c r="IRP535" s="120"/>
      <c r="IRQ535" s="120"/>
      <c r="IRR535" s="120"/>
      <c r="IRS535" s="120"/>
      <c r="IRT535" s="120"/>
      <c r="IRU535" s="120"/>
      <c r="IRV535" s="120"/>
      <c r="IRW535" s="120"/>
      <c r="IRX535" s="120"/>
      <c r="IRY535" s="120"/>
      <c r="IRZ535" s="120"/>
      <c r="ISA535" s="120"/>
      <c r="ISB535" s="120"/>
      <c r="ISC535" s="120"/>
      <c r="ISD535" s="120"/>
      <c r="ISE535" s="120"/>
      <c r="ISF535" s="120"/>
      <c r="ISG535" s="120"/>
      <c r="ISH535" s="120"/>
      <c r="ISI535" s="120"/>
      <c r="ISJ535" s="120"/>
      <c r="ISK535" s="120"/>
      <c r="ISL535" s="120"/>
      <c r="ISM535" s="120"/>
      <c r="ISN535" s="120"/>
      <c r="ISO535" s="120"/>
      <c r="ISP535" s="120"/>
      <c r="ISQ535" s="120"/>
      <c r="ISR535" s="120"/>
      <c r="ISS535" s="120"/>
      <c r="IST535" s="120"/>
      <c r="ISU535" s="120"/>
      <c r="ISV535" s="120"/>
      <c r="ISW535" s="120"/>
      <c r="ISX535" s="120"/>
      <c r="ISY535" s="120"/>
      <c r="ISZ535" s="120"/>
      <c r="ITA535" s="120"/>
      <c r="ITB535" s="120"/>
      <c r="ITC535" s="120"/>
      <c r="ITD535" s="120"/>
      <c r="ITE535" s="120"/>
      <c r="ITF535" s="120"/>
      <c r="ITG535" s="120"/>
      <c r="ITH535" s="120"/>
      <c r="ITI535" s="120"/>
      <c r="ITJ535" s="120"/>
      <c r="ITK535" s="120"/>
      <c r="ITL535" s="120"/>
      <c r="ITM535" s="120"/>
      <c r="ITN535" s="120"/>
      <c r="ITO535" s="120"/>
      <c r="ITP535" s="120"/>
      <c r="ITQ535" s="120"/>
      <c r="ITR535" s="120"/>
      <c r="ITS535" s="120"/>
      <c r="ITT535" s="120"/>
      <c r="ITU535" s="120"/>
      <c r="ITV535" s="120"/>
      <c r="ITW535" s="120"/>
      <c r="ITX535" s="120"/>
      <c r="ITY535" s="120"/>
      <c r="ITZ535" s="120"/>
      <c r="IUA535" s="120"/>
      <c r="IUB535" s="120"/>
      <c r="IUC535" s="120"/>
      <c r="IUD535" s="120"/>
      <c r="IUE535" s="120"/>
      <c r="IUF535" s="120"/>
      <c r="IUG535" s="120"/>
      <c r="IUH535" s="120"/>
      <c r="IUI535" s="120"/>
      <c r="IUJ535" s="120"/>
      <c r="IUK535" s="120"/>
      <c r="IUL535" s="120"/>
      <c r="IUM535" s="120"/>
      <c r="IUN535" s="120"/>
      <c r="IUO535" s="120"/>
      <c r="IUP535" s="120"/>
      <c r="IUQ535" s="120"/>
      <c r="IUR535" s="120"/>
      <c r="IUS535" s="120"/>
      <c r="IUT535" s="120"/>
      <c r="IUU535" s="120"/>
      <c r="IUV535" s="120"/>
      <c r="IUW535" s="120"/>
      <c r="IUX535" s="120"/>
      <c r="IUY535" s="120"/>
      <c r="IUZ535" s="120"/>
      <c r="IVA535" s="120"/>
      <c r="IVB535" s="120"/>
      <c r="IVC535" s="120"/>
      <c r="IVD535" s="120"/>
      <c r="IVE535" s="120"/>
      <c r="IVF535" s="120"/>
      <c r="IVG535" s="120"/>
      <c r="IVH535" s="120"/>
      <c r="IVI535" s="120"/>
      <c r="IVJ535" s="120"/>
      <c r="IVK535" s="120"/>
      <c r="IVL535" s="120"/>
      <c r="IVM535" s="120"/>
      <c r="IVN535" s="120"/>
      <c r="IVO535" s="120"/>
      <c r="IVP535" s="120"/>
      <c r="IVQ535" s="120"/>
      <c r="IVR535" s="120"/>
      <c r="IVS535" s="120"/>
      <c r="IVT535" s="120"/>
      <c r="IVU535" s="120"/>
      <c r="IVV535" s="120"/>
      <c r="IVW535" s="120"/>
      <c r="IVX535" s="120"/>
      <c r="IVY535" s="120"/>
      <c r="IVZ535" s="120"/>
      <c r="IWA535" s="120"/>
      <c r="IWB535" s="120"/>
      <c r="IWC535" s="120"/>
      <c r="IWD535" s="120"/>
      <c r="IWE535" s="120"/>
      <c r="IWF535" s="120"/>
      <c r="IWG535" s="120"/>
      <c r="IWH535" s="120"/>
      <c r="IWI535" s="120"/>
      <c r="IWJ535" s="120"/>
      <c r="IWK535" s="120"/>
      <c r="IWL535" s="120"/>
      <c r="IWM535" s="120"/>
      <c r="IWN535" s="120"/>
      <c r="IWO535" s="120"/>
      <c r="IWP535" s="120"/>
      <c r="IWQ535" s="120"/>
      <c r="IWR535" s="120"/>
      <c r="IWS535" s="120"/>
      <c r="IWT535" s="120"/>
      <c r="IWU535" s="120"/>
      <c r="IWV535" s="120"/>
      <c r="IWW535" s="120"/>
      <c r="IWX535" s="120"/>
      <c r="IWY535" s="120"/>
      <c r="IWZ535" s="120"/>
      <c r="IXA535" s="120"/>
      <c r="IXB535" s="120"/>
      <c r="IXC535" s="120"/>
      <c r="IXD535" s="120"/>
      <c r="IXE535" s="120"/>
      <c r="IXF535" s="120"/>
      <c r="IXG535" s="120"/>
      <c r="IXH535" s="120"/>
      <c r="IXI535" s="120"/>
      <c r="IXJ535" s="120"/>
      <c r="IXK535" s="120"/>
      <c r="IXL535" s="120"/>
      <c r="IXM535" s="120"/>
      <c r="IXN535" s="120"/>
      <c r="IXO535" s="120"/>
      <c r="IXP535" s="120"/>
      <c r="IXQ535" s="120"/>
      <c r="IXR535" s="120"/>
      <c r="IXS535" s="120"/>
      <c r="IXT535" s="120"/>
      <c r="IXU535" s="120"/>
      <c r="IXV535" s="120"/>
      <c r="IXW535" s="120"/>
      <c r="IXX535" s="120"/>
      <c r="IXY535" s="120"/>
      <c r="IXZ535" s="120"/>
      <c r="IYA535" s="120"/>
      <c r="IYB535" s="120"/>
      <c r="IYC535" s="120"/>
      <c r="IYD535" s="120"/>
      <c r="IYE535" s="120"/>
      <c r="IYF535" s="120"/>
      <c r="IYG535" s="120"/>
      <c r="IYH535" s="120"/>
      <c r="IYI535" s="120"/>
      <c r="IYJ535" s="120"/>
      <c r="IYK535" s="120"/>
      <c r="IYL535" s="120"/>
      <c r="IYM535" s="120"/>
      <c r="IYN535" s="120"/>
      <c r="IYO535" s="120"/>
      <c r="IYP535" s="120"/>
      <c r="IYQ535" s="120"/>
      <c r="IYR535" s="120"/>
      <c r="IYS535" s="120"/>
      <c r="IYT535" s="120"/>
      <c r="IYU535" s="120"/>
      <c r="IYV535" s="120"/>
      <c r="IYW535" s="120"/>
      <c r="IYX535" s="120"/>
      <c r="IYY535" s="120"/>
      <c r="IYZ535" s="120"/>
      <c r="IZA535" s="120"/>
      <c r="IZB535" s="120"/>
      <c r="IZC535" s="120"/>
      <c r="IZD535" s="120"/>
      <c r="IZE535" s="120"/>
      <c r="IZF535" s="120"/>
      <c r="IZG535" s="120"/>
      <c r="IZH535" s="120"/>
      <c r="IZI535" s="120"/>
      <c r="IZJ535" s="120"/>
      <c r="IZK535" s="120"/>
      <c r="IZL535" s="120"/>
      <c r="IZM535" s="120"/>
      <c r="IZN535" s="120"/>
      <c r="IZO535" s="120"/>
      <c r="IZP535" s="120"/>
      <c r="IZQ535" s="120"/>
      <c r="IZR535" s="120"/>
      <c r="IZS535" s="120"/>
      <c r="IZT535" s="120"/>
      <c r="IZU535" s="120"/>
      <c r="IZV535" s="120"/>
      <c r="IZW535" s="120"/>
      <c r="IZX535" s="120"/>
      <c r="IZY535" s="120"/>
      <c r="IZZ535" s="120"/>
      <c r="JAA535" s="120"/>
      <c r="JAB535" s="120"/>
      <c r="JAC535" s="120"/>
      <c r="JAD535" s="120"/>
      <c r="JAE535" s="120"/>
      <c r="JAF535" s="120"/>
      <c r="JAG535" s="120"/>
      <c r="JAH535" s="120"/>
      <c r="JAI535" s="120"/>
      <c r="JAJ535" s="120"/>
      <c r="JAK535" s="120"/>
      <c r="JAL535" s="120"/>
      <c r="JAM535" s="120"/>
      <c r="JAN535" s="120"/>
      <c r="JAO535" s="120"/>
      <c r="JAP535" s="120"/>
      <c r="JAQ535" s="120"/>
      <c r="JAR535" s="120"/>
      <c r="JAS535" s="120"/>
      <c r="JAT535" s="120"/>
      <c r="JAU535" s="120"/>
      <c r="JAV535" s="120"/>
      <c r="JAW535" s="120"/>
      <c r="JAX535" s="120"/>
      <c r="JAY535" s="120"/>
      <c r="JAZ535" s="120"/>
      <c r="JBA535" s="120"/>
      <c r="JBB535" s="120"/>
      <c r="JBC535" s="120"/>
      <c r="JBD535" s="120"/>
      <c r="JBE535" s="120"/>
      <c r="JBF535" s="120"/>
      <c r="JBG535" s="120"/>
      <c r="JBH535" s="120"/>
      <c r="JBI535" s="120"/>
      <c r="JBJ535" s="120"/>
      <c r="JBK535" s="120"/>
      <c r="JBL535" s="120"/>
      <c r="JBM535" s="120"/>
      <c r="JBN535" s="120"/>
      <c r="JBO535" s="120"/>
      <c r="JBP535" s="120"/>
      <c r="JBQ535" s="120"/>
      <c r="JBR535" s="120"/>
      <c r="JBS535" s="120"/>
      <c r="JBT535" s="120"/>
      <c r="JBU535" s="120"/>
      <c r="JBV535" s="120"/>
      <c r="JBW535" s="120"/>
      <c r="JBX535" s="120"/>
      <c r="JBY535" s="120"/>
      <c r="JBZ535" s="120"/>
      <c r="JCA535" s="120"/>
      <c r="JCB535" s="120"/>
      <c r="JCC535" s="120"/>
      <c r="JCD535" s="120"/>
      <c r="JCE535" s="120"/>
      <c r="JCF535" s="120"/>
      <c r="JCG535" s="120"/>
      <c r="JCH535" s="120"/>
      <c r="JCI535" s="120"/>
      <c r="JCJ535" s="120"/>
      <c r="JCK535" s="120"/>
      <c r="JCL535" s="120"/>
      <c r="JCM535" s="120"/>
      <c r="JCN535" s="120"/>
      <c r="JCO535" s="120"/>
      <c r="JCP535" s="120"/>
      <c r="JCQ535" s="120"/>
      <c r="JCR535" s="120"/>
      <c r="JCS535" s="120"/>
      <c r="JCT535" s="120"/>
      <c r="JCU535" s="120"/>
      <c r="JCV535" s="120"/>
      <c r="JCW535" s="120"/>
      <c r="JCX535" s="120"/>
      <c r="JCY535" s="120"/>
      <c r="JCZ535" s="120"/>
      <c r="JDA535" s="120"/>
      <c r="JDB535" s="120"/>
      <c r="JDC535" s="120"/>
      <c r="JDD535" s="120"/>
      <c r="JDE535" s="120"/>
      <c r="JDF535" s="120"/>
      <c r="JDG535" s="120"/>
      <c r="JDH535" s="120"/>
      <c r="JDI535" s="120"/>
      <c r="JDJ535" s="120"/>
      <c r="JDK535" s="120"/>
      <c r="JDL535" s="120"/>
      <c r="JDM535" s="120"/>
      <c r="JDN535" s="120"/>
      <c r="JDO535" s="120"/>
      <c r="JDP535" s="120"/>
      <c r="JDQ535" s="120"/>
      <c r="JDR535" s="120"/>
      <c r="JDS535" s="120"/>
      <c r="JDT535" s="120"/>
      <c r="JDU535" s="120"/>
      <c r="JDV535" s="120"/>
      <c r="JDW535" s="120"/>
      <c r="JDX535" s="120"/>
      <c r="JDY535" s="120"/>
      <c r="JDZ535" s="120"/>
      <c r="JEA535" s="120"/>
      <c r="JEB535" s="120"/>
      <c r="JEC535" s="120"/>
      <c r="JED535" s="120"/>
      <c r="JEE535" s="120"/>
      <c r="JEF535" s="120"/>
      <c r="JEG535" s="120"/>
      <c r="JEH535" s="120"/>
      <c r="JEI535" s="120"/>
      <c r="JEJ535" s="120"/>
      <c r="JEK535" s="120"/>
      <c r="JEL535" s="120"/>
      <c r="JEM535" s="120"/>
      <c r="JEN535" s="120"/>
      <c r="JEO535" s="120"/>
      <c r="JEP535" s="120"/>
      <c r="JEQ535" s="120"/>
      <c r="JER535" s="120"/>
      <c r="JES535" s="120"/>
      <c r="JET535" s="120"/>
      <c r="JEU535" s="120"/>
      <c r="JEV535" s="120"/>
      <c r="JEW535" s="120"/>
      <c r="JEX535" s="120"/>
      <c r="JEY535" s="120"/>
      <c r="JEZ535" s="120"/>
      <c r="JFA535" s="120"/>
      <c r="JFB535" s="120"/>
      <c r="JFC535" s="120"/>
      <c r="JFD535" s="120"/>
      <c r="JFE535" s="120"/>
      <c r="JFF535" s="120"/>
      <c r="JFG535" s="120"/>
      <c r="JFH535" s="120"/>
      <c r="JFI535" s="120"/>
      <c r="JFJ535" s="120"/>
      <c r="JFK535" s="120"/>
      <c r="JFL535" s="120"/>
      <c r="JFM535" s="120"/>
      <c r="JFN535" s="120"/>
      <c r="JFO535" s="120"/>
      <c r="JFP535" s="120"/>
      <c r="JFQ535" s="120"/>
      <c r="JFR535" s="120"/>
      <c r="JFS535" s="120"/>
      <c r="JFT535" s="120"/>
      <c r="JFU535" s="120"/>
      <c r="JFV535" s="120"/>
      <c r="JFW535" s="120"/>
      <c r="JFX535" s="120"/>
      <c r="JFY535" s="120"/>
      <c r="JFZ535" s="120"/>
      <c r="JGA535" s="120"/>
      <c r="JGB535" s="120"/>
      <c r="JGC535" s="120"/>
      <c r="JGD535" s="120"/>
      <c r="JGE535" s="120"/>
      <c r="JGF535" s="120"/>
      <c r="JGG535" s="120"/>
      <c r="JGH535" s="120"/>
      <c r="JGI535" s="120"/>
      <c r="JGJ535" s="120"/>
      <c r="JGK535" s="120"/>
      <c r="JGL535" s="120"/>
      <c r="JGM535" s="120"/>
      <c r="JGN535" s="120"/>
      <c r="JGO535" s="120"/>
      <c r="JGP535" s="120"/>
      <c r="JGQ535" s="120"/>
      <c r="JGR535" s="120"/>
      <c r="JGS535" s="120"/>
      <c r="JGT535" s="120"/>
      <c r="JGU535" s="120"/>
      <c r="JGV535" s="120"/>
      <c r="JGW535" s="120"/>
      <c r="JGX535" s="120"/>
      <c r="JGY535" s="120"/>
      <c r="JGZ535" s="120"/>
      <c r="JHA535" s="120"/>
      <c r="JHB535" s="120"/>
      <c r="JHC535" s="120"/>
      <c r="JHD535" s="120"/>
      <c r="JHE535" s="120"/>
      <c r="JHF535" s="120"/>
      <c r="JHG535" s="120"/>
      <c r="JHH535" s="120"/>
      <c r="JHI535" s="120"/>
      <c r="JHJ535" s="120"/>
      <c r="JHK535" s="120"/>
      <c r="JHL535" s="120"/>
      <c r="JHM535" s="120"/>
      <c r="JHN535" s="120"/>
      <c r="JHO535" s="120"/>
      <c r="JHP535" s="120"/>
      <c r="JHQ535" s="120"/>
      <c r="JHR535" s="120"/>
      <c r="JHS535" s="120"/>
      <c r="JHT535" s="120"/>
      <c r="JHU535" s="120"/>
      <c r="JHV535" s="120"/>
      <c r="JHW535" s="120"/>
      <c r="JHX535" s="120"/>
      <c r="JHY535" s="120"/>
      <c r="JHZ535" s="120"/>
      <c r="JIA535" s="120"/>
      <c r="JIB535" s="120"/>
      <c r="JIC535" s="120"/>
      <c r="JID535" s="120"/>
      <c r="JIE535" s="120"/>
      <c r="JIF535" s="120"/>
      <c r="JIG535" s="120"/>
      <c r="JIH535" s="120"/>
      <c r="JII535" s="120"/>
      <c r="JIJ535" s="120"/>
      <c r="JIK535" s="120"/>
      <c r="JIL535" s="120"/>
      <c r="JIM535" s="120"/>
      <c r="JIN535" s="120"/>
      <c r="JIO535" s="120"/>
      <c r="JIP535" s="120"/>
      <c r="JIQ535" s="120"/>
      <c r="JIR535" s="120"/>
      <c r="JIS535" s="120"/>
      <c r="JIT535" s="120"/>
      <c r="JIU535" s="120"/>
      <c r="JIV535" s="120"/>
      <c r="JIW535" s="120"/>
      <c r="JIX535" s="120"/>
      <c r="JIY535" s="120"/>
      <c r="JIZ535" s="120"/>
      <c r="JJA535" s="120"/>
      <c r="JJB535" s="120"/>
      <c r="JJC535" s="120"/>
      <c r="JJD535" s="120"/>
      <c r="JJE535" s="120"/>
      <c r="JJF535" s="120"/>
      <c r="JJG535" s="120"/>
      <c r="JJH535" s="120"/>
      <c r="JJI535" s="120"/>
      <c r="JJJ535" s="120"/>
      <c r="JJK535" s="120"/>
      <c r="JJL535" s="120"/>
      <c r="JJM535" s="120"/>
      <c r="JJN535" s="120"/>
      <c r="JJO535" s="120"/>
      <c r="JJP535" s="120"/>
      <c r="JJQ535" s="120"/>
      <c r="JJR535" s="120"/>
      <c r="JJS535" s="120"/>
      <c r="JJT535" s="120"/>
      <c r="JJU535" s="120"/>
      <c r="JJV535" s="120"/>
      <c r="JJW535" s="120"/>
      <c r="JJX535" s="120"/>
      <c r="JJY535" s="120"/>
      <c r="JJZ535" s="120"/>
      <c r="JKA535" s="120"/>
      <c r="JKB535" s="120"/>
      <c r="JKC535" s="120"/>
      <c r="JKD535" s="120"/>
      <c r="JKE535" s="120"/>
      <c r="JKF535" s="120"/>
      <c r="JKG535" s="120"/>
      <c r="JKH535" s="120"/>
      <c r="JKI535" s="120"/>
      <c r="JKJ535" s="120"/>
      <c r="JKK535" s="120"/>
      <c r="JKL535" s="120"/>
      <c r="JKM535" s="120"/>
      <c r="JKN535" s="120"/>
      <c r="JKO535" s="120"/>
      <c r="JKP535" s="120"/>
      <c r="JKQ535" s="120"/>
      <c r="JKR535" s="120"/>
      <c r="JKS535" s="120"/>
      <c r="JKT535" s="120"/>
      <c r="JKU535" s="120"/>
      <c r="JKV535" s="120"/>
      <c r="JKW535" s="120"/>
      <c r="JKX535" s="120"/>
      <c r="JKY535" s="120"/>
      <c r="JKZ535" s="120"/>
      <c r="JLA535" s="120"/>
      <c r="JLB535" s="120"/>
      <c r="JLC535" s="120"/>
      <c r="JLD535" s="120"/>
      <c r="JLE535" s="120"/>
      <c r="JLF535" s="120"/>
      <c r="JLG535" s="120"/>
      <c r="JLH535" s="120"/>
      <c r="JLI535" s="120"/>
      <c r="JLJ535" s="120"/>
      <c r="JLK535" s="120"/>
      <c r="JLL535" s="120"/>
      <c r="JLM535" s="120"/>
      <c r="JLN535" s="120"/>
      <c r="JLO535" s="120"/>
      <c r="JLP535" s="120"/>
      <c r="JLQ535" s="120"/>
      <c r="JLR535" s="120"/>
      <c r="JLS535" s="120"/>
      <c r="JLT535" s="120"/>
      <c r="JLU535" s="120"/>
      <c r="JLV535" s="120"/>
      <c r="JLW535" s="120"/>
      <c r="JLX535" s="120"/>
      <c r="JLY535" s="120"/>
      <c r="JLZ535" s="120"/>
      <c r="JMA535" s="120"/>
      <c r="JMB535" s="120"/>
      <c r="JMC535" s="120"/>
      <c r="JMD535" s="120"/>
      <c r="JME535" s="120"/>
      <c r="JMF535" s="120"/>
      <c r="JMG535" s="120"/>
      <c r="JMH535" s="120"/>
      <c r="JMI535" s="120"/>
      <c r="JMJ535" s="120"/>
      <c r="JMK535" s="120"/>
      <c r="JML535" s="120"/>
      <c r="JMM535" s="120"/>
      <c r="JMN535" s="120"/>
      <c r="JMO535" s="120"/>
      <c r="JMP535" s="120"/>
      <c r="JMQ535" s="120"/>
      <c r="JMR535" s="120"/>
      <c r="JMS535" s="120"/>
      <c r="JMT535" s="120"/>
      <c r="JMU535" s="120"/>
      <c r="JMV535" s="120"/>
      <c r="JMW535" s="120"/>
      <c r="JMX535" s="120"/>
      <c r="JMY535" s="120"/>
      <c r="JMZ535" s="120"/>
      <c r="JNA535" s="120"/>
      <c r="JNB535" s="120"/>
      <c r="JNC535" s="120"/>
      <c r="JND535" s="120"/>
      <c r="JNE535" s="120"/>
      <c r="JNF535" s="120"/>
      <c r="JNG535" s="120"/>
      <c r="JNH535" s="120"/>
      <c r="JNI535" s="120"/>
      <c r="JNJ535" s="120"/>
      <c r="JNK535" s="120"/>
      <c r="JNL535" s="120"/>
      <c r="JNM535" s="120"/>
      <c r="JNN535" s="120"/>
      <c r="JNO535" s="120"/>
      <c r="JNP535" s="120"/>
      <c r="JNQ535" s="120"/>
      <c r="JNR535" s="120"/>
      <c r="JNS535" s="120"/>
      <c r="JNT535" s="120"/>
      <c r="JNU535" s="120"/>
      <c r="JNV535" s="120"/>
      <c r="JNW535" s="120"/>
      <c r="JNX535" s="120"/>
      <c r="JNY535" s="120"/>
      <c r="JNZ535" s="120"/>
      <c r="JOA535" s="120"/>
      <c r="JOB535" s="120"/>
      <c r="JOC535" s="120"/>
      <c r="JOD535" s="120"/>
      <c r="JOE535" s="120"/>
      <c r="JOF535" s="120"/>
      <c r="JOG535" s="120"/>
      <c r="JOH535" s="120"/>
      <c r="JOI535" s="120"/>
      <c r="JOJ535" s="120"/>
      <c r="JOK535" s="120"/>
      <c r="JOL535" s="120"/>
      <c r="JOM535" s="120"/>
      <c r="JON535" s="120"/>
      <c r="JOO535" s="120"/>
      <c r="JOP535" s="120"/>
      <c r="JOQ535" s="120"/>
      <c r="JOR535" s="120"/>
      <c r="JOS535" s="120"/>
      <c r="JOT535" s="120"/>
      <c r="JOU535" s="120"/>
      <c r="JOV535" s="120"/>
      <c r="JOW535" s="120"/>
      <c r="JOX535" s="120"/>
      <c r="JOY535" s="120"/>
      <c r="JOZ535" s="120"/>
      <c r="JPA535" s="120"/>
      <c r="JPB535" s="120"/>
      <c r="JPC535" s="120"/>
      <c r="JPD535" s="120"/>
      <c r="JPE535" s="120"/>
      <c r="JPF535" s="120"/>
      <c r="JPG535" s="120"/>
      <c r="JPH535" s="120"/>
      <c r="JPI535" s="120"/>
      <c r="JPJ535" s="120"/>
      <c r="JPK535" s="120"/>
      <c r="JPL535" s="120"/>
      <c r="JPM535" s="120"/>
      <c r="JPN535" s="120"/>
      <c r="JPO535" s="120"/>
      <c r="JPP535" s="120"/>
      <c r="JPQ535" s="120"/>
      <c r="JPR535" s="120"/>
      <c r="JPS535" s="120"/>
      <c r="JPT535" s="120"/>
      <c r="JPU535" s="120"/>
      <c r="JPV535" s="120"/>
      <c r="JPW535" s="120"/>
      <c r="JPX535" s="120"/>
      <c r="JPY535" s="120"/>
      <c r="JPZ535" s="120"/>
      <c r="JQA535" s="120"/>
      <c r="JQB535" s="120"/>
      <c r="JQC535" s="120"/>
      <c r="JQD535" s="120"/>
      <c r="JQE535" s="120"/>
      <c r="JQF535" s="120"/>
      <c r="JQG535" s="120"/>
      <c r="JQH535" s="120"/>
      <c r="JQI535" s="120"/>
      <c r="JQJ535" s="120"/>
      <c r="JQK535" s="120"/>
      <c r="JQL535" s="120"/>
      <c r="JQM535" s="120"/>
      <c r="JQN535" s="120"/>
      <c r="JQO535" s="120"/>
      <c r="JQP535" s="120"/>
      <c r="JQQ535" s="120"/>
      <c r="JQR535" s="120"/>
      <c r="JQS535" s="120"/>
      <c r="JQT535" s="120"/>
      <c r="JQU535" s="120"/>
      <c r="JQV535" s="120"/>
      <c r="JQW535" s="120"/>
      <c r="JQX535" s="120"/>
      <c r="JQY535" s="120"/>
      <c r="JQZ535" s="120"/>
      <c r="JRA535" s="120"/>
      <c r="JRB535" s="120"/>
      <c r="JRC535" s="120"/>
      <c r="JRD535" s="120"/>
      <c r="JRE535" s="120"/>
      <c r="JRF535" s="120"/>
      <c r="JRG535" s="120"/>
      <c r="JRH535" s="120"/>
      <c r="JRI535" s="120"/>
      <c r="JRJ535" s="120"/>
      <c r="JRK535" s="120"/>
      <c r="JRL535" s="120"/>
      <c r="JRM535" s="120"/>
      <c r="JRN535" s="120"/>
      <c r="JRO535" s="120"/>
      <c r="JRP535" s="120"/>
      <c r="JRQ535" s="120"/>
      <c r="JRR535" s="120"/>
      <c r="JRS535" s="120"/>
      <c r="JRT535" s="120"/>
      <c r="JRU535" s="120"/>
      <c r="JRV535" s="120"/>
      <c r="JRW535" s="120"/>
      <c r="JRX535" s="120"/>
      <c r="JRY535" s="120"/>
      <c r="JRZ535" s="120"/>
      <c r="JSA535" s="120"/>
      <c r="JSB535" s="120"/>
      <c r="JSC535" s="120"/>
      <c r="JSD535" s="120"/>
      <c r="JSE535" s="120"/>
      <c r="JSF535" s="120"/>
      <c r="JSG535" s="120"/>
      <c r="JSH535" s="120"/>
      <c r="JSI535" s="120"/>
      <c r="JSJ535" s="120"/>
      <c r="JSK535" s="120"/>
      <c r="JSL535" s="120"/>
      <c r="JSM535" s="120"/>
      <c r="JSN535" s="120"/>
      <c r="JSO535" s="120"/>
      <c r="JSP535" s="120"/>
      <c r="JSQ535" s="120"/>
      <c r="JSR535" s="120"/>
      <c r="JSS535" s="120"/>
      <c r="JST535" s="120"/>
      <c r="JSU535" s="120"/>
      <c r="JSV535" s="120"/>
      <c r="JSW535" s="120"/>
      <c r="JSX535" s="120"/>
      <c r="JSY535" s="120"/>
      <c r="JSZ535" s="120"/>
      <c r="JTA535" s="120"/>
      <c r="JTB535" s="120"/>
      <c r="JTC535" s="120"/>
      <c r="JTD535" s="120"/>
      <c r="JTE535" s="120"/>
      <c r="JTF535" s="120"/>
      <c r="JTG535" s="120"/>
      <c r="JTH535" s="120"/>
      <c r="JTI535" s="120"/>
      <c r="JTJ535" s="120"/>
      <c r="JTK535" s="120"/>
      <c r="JTL535" s="120"/>
      <c r="JTM535" s="120"/>
      <c r="JTN535" s="120"/>
      <c r="JTO535" s="120"/>
      <c r="JTP535" s="120"/>
      <c r="JTQ535" s="120"/>
      <c r="JTR535" s="120"/>
      <c r="JTS535" s="120"/>
      <c r="JTT535" s="120"/>
      <c r="JTU535" s="120"/>
      <c r="JTV535" s="120"/>
      <c r="JTW535" s="120"/>
      <c r="JTX535" s="120"/>
      <c r="JTY535" s="120"/>
      <c r="JTZ535" s="120"/>
      <c r="JUA535" s="120"/>
      <c r="JUB535" s="120"/>
      <c r="JUC535" s="120"/>
      <c r="JUD535" s="120"/>
      <c r="JUE535" s="120"/>
      <c r="JUF535" s="120"/>
      <c r="JUG535" s="120"/>
      <c r="JUH535" s="120"/>
      <c r="JUI535" s="120"/>
      <c r="JUJ535" s="120"/>
      <c r="JUK535" s="120"/>
      <c r="JUL535" s="120"/>
      <c r="JUM535" s="120"/>
      <c r="JUN535" s="120"/>
      <c r="JUO535" s="120"/>
      <c r="JUP535" s="120"/>
      <c r="JUQ535" s="120"/>
      <c r="JUR535" s="120"/>
      <c r="JUS535" s="120"/>
      <c r="JUT535" s="120"/>
      <c r="JUU535" s="120"/>
      <c r="JUV535" s="120"/>
      <c r="JUW535" s="120"/>
      <c r="JUX535" s="120"/>
      <c r="JUY535" s="120"/>
      <c r="JUZ535" s="120"/>
      <c r="JVA535" s="120"/>
      <c r="JVB535" s="120"/>
      <c r="JVC535" s="120"/>
      <c r="JVD535" s="120"/>
      <c r="JVE535" s="120"/>
      <c r="JVF535" s="120"/>
      <c r="JVG535" s="120"/>
      <c r="JVH535" s="120"/>
      <c r="JVI535" s="120"/>
      <c r="JVJ535" s="120"/>
      <c r="JVK535" s="120"/>
      <c r="JVL535" s="120"/>
      <c r="JVM535" s="120"/>
      <c r="JVN535" s="120"/>
      <c r="JVO535" s="120"/>
      <c r="JVP535" s="120"/>
      <c r="JVQ535" s="120"/>
      <c r="JVR535" s="120"/>
      <c r="JVS535" s="120"/>
      <c r="JVT535" s="120"/>
      <c r="JVU535" s="120"/>
      <c r="JVV535" s="120"/>
      <c r="JVW535" s="120"/>
      <c r="JVX535" s="120"/>
      <c r="JVY535" s="120"/>
      <c r="JVZ535" s="120"/>
      <c r="JWA535" s="120"/>
      <c r="JWB535" s="120"/>
      <c r="JWC535" s="120"/>
      <c r="JWD535" s="120"/>
      <c r="JWE535" s="120"/>
      <c r="JWF535" s="120"/>
      <c r="JWG535" s="120"/>
      <c r="JWH535" s="120"/>
      <c r="JWI535" s="120"/>
      <c r="JWJ535" s="120"/>
      <c r="JWK535" s="120"/>
      <c r="JWL535" s="120"/>
      <c r="JWM535" s="120"/>
      <c r="JWN535" s="120"/>
      <c r="JWO535" s="120"/>
      <c r="JWP535" s="120"/>
      <c r="JWQ535" s="120"/>
      <c r="JWR535" s="120"/>
      <c r="JWS535" s="120"/>
      <c r="JWT535" s="120"/>
      <c r="JWU535" s="120"/>
      <c r="JWV535" s="120"/>
      <c r="JWW535" s="120"/>
      <c r="JWX535" s="120"/>
      <c r="JWY535" s="120"/>
      <c r="JWZ535" s="120"/>
      <c r="JXA535" s="120"/>
      <c r="JXB535" s="120"/>
      <c r="JXC535" s="120"/>
      <c r="JXD535" s="120"/>
      <c r="JXE535" s="120"/>
      <c r="JXF535" s="120"/>
      <c r="JXG535" s="120"/>
      <c r="JXH535" s="120"/>
      <c r="JXI535" s="120"/>
      <c r="JXJ535" s="120"/>
      <c r="JXK535" s="120"/>
      <c r="JXL535" s="120"/>
      <c r="JXM535" s="120"/>
      <c r="JXN535" s="120"/>
      <c r="JXO535" s="120"/>
      <c r="JXP535" s="120"/>
      <c r="JXQ535" s="120"/>
      <c r="JXR535" s="120"/>
      <c r="JXS535" s="120"/>
      <c r="JXT535" s="120"/>
      <c r="JXU535" s="120"/>
      <c r="JXV535" s="120"/>
      <c r="JXW535" s="120"/>
      <c r="JXX535" s="120"/>
      <c r="JXY535" s="120"/>
      <c r="JXZ535" s="120"/>
      <c r="JYA535" s="120"/>
      <c r="JYB535" s="120"/>
      <c r="JYC535" s="120"/>
      <c r="JYD535" s="120"/>
      <c r="JYE535" s="120"/>
      <c r="JYF535" s="120"/>
      <c r="JYG535" s="120"/>
      <c r="JYH535" s="120"/>
      <c r="JYI535" s="120"/>
      <c r="JYJ535" s="120"/>
      <c r="JYK535" s="120"/>
      <c r="JYL535" s="120"/>
      <c r="JYM535" s="120"/>
      <c r="JYN535" s="120"/>
      <c r="JYO535" s="120"/>
      <c r="JYP535" s="120"/>
      <c r="JYQ535" s="120"/>
      <c r="JYR535" s="120"/>
      <c r="JYS535" s="120"/>
      <c r="JYT535" s="120"/>
      <c r="JYU535" s="120"/>
      <c r="JYV535" s="120"/>
      <c r="JYW535" s="120"/>
      <c r="JYX535" s="120"/>
      <c r="JYY535" s="120"/>
      <c r="JYZ535" s="120"/>
      <c r="JZA535" s="120"/>
      <c r="JZB535" s="120"/>
      <c r="JZC535" s="120"/>
      <c r="JZD535" s="120"/>
      <c r="JZE535" s="120"/>
      <c r="JZF535" s="120"/>
      <c r="JZG535" s="120"/>
      <c r="JZH535" s="120"/>
      <c r="JZI535" s="120"/>
      <c r="JZJ535" s="120"/>
      <c r="JZK535" s="120"/>
      <c r="JZL535" s="120"/>
      <c r="JZM535" s="120"/>
      <c r="JZN535" s="120"/>
      <c r="JZO535" s="120"/>
      <c r="JZP535" s="120"/>
      <c r="JZQ535" s="120"/>
      <c r="JZR535" s="120"/>
      <c r="JZS535" s="120"/>
      <c r="JZT535" s="120"/>
      <c r="JZU535" s="120"/>
      <c r="JZV535" s="120"/>
      <c r="JZW535" s="120"/>
      <c r="JZX535" s="120"/>
      <c r="JZY535" s="120"/>
      <c r="JZZ535" s="120"/>
      <c r="KAA535" s="120"/>
      <c r="KAB535" s="120"/>
      <c r="KAC535" s="120"/>
      <c r="KAD535" s="120"/>
      <c r="KAE535" s="120"/>
      <c r="KAF535" s="120"/>
      <c r="KAG535" s="120"/>
      <c r="KAH535" s="120"/>
      <c r="KAI535" s="120"/>
      <c r="KAJ535" s="120"/>
      <c r="KAK535" s="120"/>
      <c r="KAL535" s="120"/>
      <c r="KAM535" s="120"/>
      <c r="KAN535" s="120"/>
      <c r="KAO535" s="120"/>
      <c r="KAP535" s="120"/>
      <c r="KAQ535" s="120"/>
      <c r="KAR535" s="120"/>
      <c r="KAS535" s="120"/>
      <c r="KAT535" s="120"/>
      <c r="KAU535" s="120"/>
      <c r="KAV535" s="120"/>
      <c r="KAW535" s="120"/>
      <c r="KAX535" s="120"/>
      <c r="KAY535" s="120"/>
      <c r="KAZ535" s="120"/>
      <c r="KBA535" s="120"/>
      <c r="KBB535" s="120"/>
      <c r="KBC535" s="120"/>
      <c r="KBD535" s="120"/>
      <c r="KBE535" s="120"/>
      <c r="KBF535" s="120"/>
      <c r="KBG535" s="120"/>
      <c r="KBH535" s="120"/>
      <c r="KBI535" s="120"/>
      <c r="KBJ535" s="120"/>
      <c r="KBK535" s="120"/>
      <c r="KBL535" s="120"/>
      <c r="KBM535" s="120"/>
      <c r="KBN535" s="120"/>
      <c r="KBO535" s="120"/>
      <c r="KBP535" s="120"/>
      <c r="KBQ535" s="120"/>
      <c r="KBR535" s="120"/>
      <c r="KBS535" s="120"/>
      <c r="KBT535" s="120"/>
      <c r="KBU535" s="120"/>
      <c r="KBV535" s="120"/>
      <c r="KBW535" s="120"/>
      <c r="KBX535" s="120"/>
      <c r="KBY535" s="120"/>
      <c r="KBZ535" s="120"/>
      <c r="KCA535" s="120"/>
      <c r="KCB535" s="120"/>
      <c r="KCC535" s="120"/>
      <c r="KCD535" s="120"/>
      <c r="KCE535" s="120"/>
      <c r="KCF535" s="120"/>
      <c r="KCG535" s="120"/>
      <c r="KCH535" s="120"/>
      <c r="KCI535" s="120"/>
      <c r="KCJ535" s="120"/>
      <c r="KCK535" s="120"/>
      <c r="KCL535" s="120"/>
      <c r="KCM535" s="120"/>
      <c r="KCN535" s="120"/>
      <c r="KCO535" s="120"/>
      <c r="KCP535" s="120"/>
      <c r="KCQ535" s="120"/>
      <c r="KCR535" s="120"/>
      <c r="KCS535" s="120"/>
      <c r="KCT535" s="120"/>
      <c r="KCU535" s="120"/>
      <c r="KCV535" s="120"/>
      <c r="KCW535" s="120"/>
      <c r="KCX535" s="120"/>
      <c r="KCY535" s="120"/>
      <c r="KCZ535" s="120"/>
      <c r="KDA535" s="120"/>
      <c r="KDB535" s="120"/>
      <c r="KDC535" s="120"/>
      <c r="KDD535" s="120"/>
      <c r="KDE535" s="120"/>
      <c r="KDF535" s="120"/>
      <c r="KDG535" s="120"/>
      <c r="KDH535" s="120"/>
      <c r="KDI535" s="120"/>
      <c r="KDJ535" s="120"/>
      <c r="KDK535" s="120"/>
      <c r="KDL535" s="120"/>
      <c r="KDM535" s="120"/>
      <c r="KDN535" s="120"/>
      <c r="KDO535" s="120"/>
      <c r="KDP535" s="120"/>
      <c r="KDQ535" s="120"/>
      <c r="KDR535" s="120"/>
      <c r="KDS535" s="120"/>
      <c r="KDT535" s="120"/>
      <c r="KDU535" s="120"/>
      <c r="KDV535" s="120"/>
      <c r="KDW535" s="120"/>
      <c r="KDX535" s="120"/>
      <c r="KDY535" s="120"/>
      <c r="KDZ535" s="120"/>
      <c r="KEA535" s="120"/>
      <c r="KEB535" s="120"/>
      <c r="KEC535" s="120"/>
      <c r="KED535" s="120"/>
      <c r="KEE535" s="120"/>
      <c r="KEF535" s="120"/>
      <c r="KEG535" s="120"/>
      <c r="KEH535" s="120"/>
      <c r="KEI535" s="120"/>
      <c r="KEJ535" s="120"/>
      <c r="KEK535" s="120"/>
      <c r="KEL535" s="120"/>
      <c r="KEM535" s="120"/>
      <c r="KEN535" s="120"/>
      <c r="KEO535" s="120"/>
      <c r="KEP535" s="120"/>
      <c r="KEQ535" s="120"/>
      <c r="KER535" s="120"/>
      <c r="KES535" s="120"/>
      <c r="KET535" s="120"/>
      <c r="KEU535" s="120"/>
      <c r="KEV535" s="120"/>
      <c r="KEW535" s="120"/>
      <c r="KEX535" s="120"/>
      <c r="KEY535" s="120"/>
      <c r="KEZ535" s="120"/>
      <c r="KFA535" s="120"/>
      <c r="KFB535" s="120"/>
      <c r="KFC535" s="120"/>
      <c r="KFD535" s="120"/>
      <c r="KFE535" s="120"/>
      <c r="KFF535" s="120"/>
      <c r="KFG535" s="120"/>
      <c r="KFH535" s="120"/>
      <c r="KFI535" s="120"/>
      <c r="KFJ535" s="120"/>
      <c r="KFK535" s="120"/>
      <c r="KFL535" s="120"/>
      <c r="KFM535" s="120"/>
      <c r="KFN535" s="120"/>
      <c r="KFO535" s="120"/>
      <c r="KFP535" s="120"/>
      <c r="KFQ535" s="120"/>
      <c r="KFR535" s="120"/>
      <c r="KFS535" s="120"/>
      <c r="KFT535" s="120"/>
      <c r="KFU535" s="120"/>
      <c r="KFV535" s="120"/>
      <c r="KFW535" s="120"/>
      <c r="KFX535" s="120"/>
      <c r="KFY535" s="120"/>
      <c r="KFZ535" s="120"/>
      <c r="KGA535" s="120"/>
      <c r="KGB535" s="120"/>
      <c r="KGC535" s="120"/>
      <c r="KGD535" s="120"/>
      <c r="KGE535" s="120"/>
      <c r="KGF535" s="120"/>
      <c r="KGG535" s="120"/>
      <c r="KGH535" s="120"/>
      <c r="KGI535" s="120"/>
      <c r="KGJ535" s="120"/>
      <c r="KGK535" s="120"/>
      <c r="KGL535" s="120"/>
      <c r="KGM535" s="120"/>
      <c r="KGN535" s="120"/>
      <c r="KGO535" s="120"/>
      <c r="KGP535" s="120"/>
      <c r="KGQ535" s="120"/>
      <c r="KGR535" s="120"/>
      <c r="KGS535" s="120"/>
      <c r="KGT535" s="120"/>
      <c r="KGU535" s="120"/>
      <c r="KGV535" s="120"/>
      <c r="KGW535" s="120"/>
      <c r="KGX535" s="120"/>
      <c r="KGY535" s="120"/>
      <c r="KGZ535" s="120"/>
      <c r="KHA535" s="120"/>
      <c r="KHB535" s="120"/>
      <c r="KHC535" s="120"/>
      <c r="KHD535" s="120"/>
      <c r="KHE535" s="120"/>
      <c r="KHF535" s="120"/>
      <c r="KHG535" s="120"/>
      <c r="KHH535" s="120"/>
      <c r="KHI535" s="120"/>
      <c r="KHJ535" s="120"/>
      <c r="KHK535" s="120"/>
      <c r="KHL535" s="120"/>
      <c r="KHM535" s="120"/>
      <c r="KHN535" s="120"/>
      <c r="KHO535" s="120"/>
      <c r="KHP535" s="120"/>
      <c r="KHQ535" s="120"/>
      <c r="KHR535" s="120"/>
      <c r="KHS535" s="120"/>
      <c r="KHT535" s="120"/>
      <c r="KHU535" s="120"/>
      <c r="KHV535" s="120"/>
      <c r="KHW535" s="120"/>
      <c r="KHX535" s="120"/>
      <c r="KHY535" s="120"/>
      <c r="KHZ535" s="120"/>
      <c r="KIA535" s="120"/>
      <c r="KIB535" s="120"/>
      <c r="KIC535" s="120"/>
      <c r="KID535" s="120"/>
      <c r="KIE535" s="120"/>
      <c r="KIF535" s="120"/>
      <c r="KIG535" s="120"/>
      <c r="KIH535" s="120"/>
      <c r="KII535" s="120"/>
      <c r="KIJ535" s="120"/>
      <c r="KIK535" s="120"/>
      <c r="KIL535" s="120"/>
      <c r="KIM535" s="120"/>
      <c r="KIN535" s="120"/>
      <c r="KIO535" s="120"/>
      <c r="KIP535" s="120"/>
      <c r="KIQ535" s="120"/>
      <c r="KIR535" s="120"/>
      <c r="KIS535" s="120"/>
      <c r="KIT535" s="120"/>
      <c r="KIU535" s="120"/>
      <c r="KIV535" s="120"/>
      <c r="KIW535" s="120"/>
      <c r="KIX535" s="120"/>
      <c r="KIY535" s="120"/>
      <c r="KIZ535" s="120"/>
      <c r="KJA535" s="120"/>
      <c r="KJB535" s="120"/>
      <c r="KJC535" s="120"/>
      <c r="KJD535" s="120"/>
      <c r="KJE535" s="120"/>
      <c r="KJF535" s="120"/>
      <c r="KJG535" s="120"/>
      <c r="KJH535" s="120"/>
      <c r="KJI535" s="120"/>
      <c r="KJJ535" s="120"/>
      <c r="KJK535" s="120"/>
      <c r="KJL535" s="120"/>
      <c r="KJM535" s="120"/>
      <c r="KJN535" s="120"/>
      <c r="KJO535" s="120"/>
      <c r="KJP535" s="120"/>
      <c r="KJQ535" s="120"/>
      <c r="KJR535" s="120"/>
      <c r="KJS535" s="120"/>
      <c r="KJT535" s="120"/>
      <c r="KJU535" s="120"/>
      <c r="KJV535" s="120"/>
      <c r="KJW535" s="120"/>
      <c r="KJX535" s="120"/>
      <c r="KJY535" s="120"/>
      <c r="KJZ535" s="120"/>
      <c r="KKA535" s="120"/>
      <c r="KKB535" s="120"/>
      <c r="KKC535" s="120"/>
      <c r="KKD535" s="120"/>
      <c r="KKE535" s="120"/>
      <c r="KKF535" s="120"/>
      <c r="KKG535" s="120"/>
      <c r="KKH535" s="120"/>
      <c r="KKI535" s="120"/>
      <c r="KKJ535" s="120"/>
      <c r="KKK535" s="120"/>
      <c r="KKL535" s="120"/>
      <c r="KKM535" s="120"/>
      <c r="KKN535" s="120"/>
      <c r="KKO535" s="120"/>
      <c r="KKP535" s="120"/>
      <c r="KKQ535" s="120"/>
      <c r="KKR535" s="120"/>
      <c r="KKS535" s="120"/>
      <c r="KKT535" s="120"/>
      <c r="KKU535" s="120"/>
      <c r="KKV535" s="120"/>
      <c r="KKW535" s="120"/>
      <c r="KKX535" s="120"/>
      <c r="KKY535" s="120"/>
      <c r="KKZ535" s="120"/>
      <c r="KLA535" s="120"/>
      <c r="KLB535" s="120"/>
      <c r="KLC535" s="120"/>
      <c r="KLD535" s="120"/>
      <c r="KLE535" s="120"/>
      <c r="KLF535" s="120"/>
      <c r="KLG535" s="120"/>
      <c r="KLH535" s="120"/>
      <c r="KLI535" s="120"/>
      <c r="KLJ535" s="120"/>
      <c r="KLK535" s="120"/>
      <c r="KLL535" s="120"/>
      <c r="KLM535" s="120"/>
      <c r="KLN535" s="120"/>
      <c r="KLO535" s="120"/>
      <c r="KLP535" s="120"/>
      <c r="KLQ535" s="120"/>
      <c r="KLR535" s="120"/>
      <c r="KLS535" s="120"/>
      <c r="KLT535" s="120"/>
      <c r="KLU535" s="120"/>
      <c r="KLV535" s="120"/>
      <c r="KLW535" s="120"/>
      <c r="KLX535" s="120"/>
      <c r="KLY535" s="120"/>
      <c r="KLZ535" s="120"/>
      <c r="KMA535" s="120"/>
      <c r="KMB535" s="120"/>
      <c r="KMC535" s="120"/>
      <c r="KMD535" s="120"/>
      <c r="KME535" s="120"/>
      <c r="KMF535" s="120"/>
      <c r="KMG535" s="120"/>
      <c r="KMH535" s="120"/>
      <c r="KMI535" s="120"/>
      <c r="KMJ535" s="120"/>
      <c r="KMK535" s="120"/>
      <c r="KML535" s="120"/>
      <c r="KMM535" s="120"/>
      <c r="KMN535" s="120"/>
      <c r="KMO535" s="120"/>
      <c r="KMP535" s="120"/>
      <c r="KMQ535" s="120"/>
      <c r="KMR535" s="120"/>
      <c r="KMS535" s="120"/>
      <c r="KMT535" s="120"/>
      <c r="KMU535" s="120"/>
      <c r="KMV535" s="120"/>
      <c r="KMW535" s="120"/>
      <c r="KMX535" s="120"/>
      <c r="KMY535" s="120"/>
      <c r="KMZ535" s="120"/>
      <c r="KNA535" s="120"/>
      <c r="KNB535" s="120"/>
      <c r="KNC535" s="120"/>
      <c r="KND535" s="120"/>
      <c r="KNE535" s="120"/>
      <c r="KNF535" s="120"/>
      <c r="KNG535" s="120"/>
      <c r="KNH535" s="120"/>
      <c r="KNI535" s="120"/>
      <c r="KNJ535" s="120"/>
      <c r="KNK535" s="120"/>
      <c r="KNL535" s="120"/>
      <c r="KNM535" s="120"/>
      <c r="KNN535" s="120"/>
      <c r="KNO535" s="120"/>
      <c r="KNP535" s="120"/>
      <c r="KNQ535" s="120"/>
      <c r="KNR535" s="120"/>
      <c r="KNS535" s="120"/>
      <c r="KNT535" s="120"/>
      <c r="KNU535" s="120"/>
      <c r="KNV535" s="120"/>
      <c r="KNW535" s="120"/>
      <c r="KNX535" s="120"/>
      <c r="KNY535" s="120"/>
      <c r="KNZ535" s="120"/>
      <c r="KOA535" s="120"/>
      <c r="KOB535" s="120"/>
      <c r="KOC535" s="120"/>
      <c r="KOD535" s="120"/>
      <c r="KOE535" s="120"/>
      <c r="KOF535" s="120"/>
      <c r="KOG535" s="120"/>
      <c r="KOH535" s="120"/>
      <c r="KOI535" s="120"/>
      <c r="KOJ535" s="120"/>
      <c r="KOK535" s="120"/>
      <c r="KOL535" s="120"/>
      <c r="KOM535" s="120"/>
      <c r="KON535" s="120"/>
      <c r="KOO535" s="120"/>
      <c r="KOP535" s="120"/>
      <c r="KOQ535" s="120"/>
      <c r="KOR535" s="120"/>
      <c r="KOS535" s="120"/>
      <c r="KOT535" s="120"/>
      <c r="KOU535" s="120"/>
      <c r="KOV535" s="120"/>
      <c r="KOW535" s="120"/>
      <c r="KOX535" s="120"/>
      <c r="KOY535" s="120"/>
      <c r="KOZ535" s="120"/>
      <c r="KPA535" s="120"/>
      <c r="KPB535" s="120"/>
      <c r="KPC535" s="120"/>
      <c r="KPD535" s="120"/>
      <c r="KPE535" s="120"/>
      <c r="KPF535" s="120"/>
      <c r="KPG535" s="120"/>
      <c r="KPH535" s="120"/>
      <c r="KPI535" s="120"/>
      <c r="KPJ535" s="120"/>
      <c r="KPK535" s="120"/>
      <c r="KPL535" s="120"/>
      <c r="KPM535" s="120"/>
      <c r="KPN535" s="120"/>
      <c r="KPO535" s="120"/>
      <c r="KPP535" s="120"/>
      <c r="KPQ535" s="120"/>
      <c r="KPR535" s="120"/>
      <c r="KPS535" s="120"/>
      <c r="KPT535" s="120"/>
      <c r="KPU535" s="120"/>
      <c r="KPV535" s="120"/>
      <c r="KPW535" s="120"/>
      <c r="KPX535" s="120"/>
      <c r="KPY535" s="120"/>
      <c r="KPZ535" s="120"/>
      <c r="KQA535" s="120"/>
      <c r="KQB535" s="120"/>
      <c r="KQC535" s="120"/>
      <c r="KQD535" s="120"/>
      <c r="KQE535" s="120"/>
      <c r="KQF535" s="120"/>
      <c r="KQG535" s="120"/>
      <c r="KQH535" s="120"/>
      <c r="KQI535" s="120"/>
      <c r="KQJ535" s="120"/>
      <c r="KQK535" s="120"/>
      <c r="KQL535" s="120"/>
      <c r="KQM535" s="120"/>
      <c r="KQN535" s="120"/>
      <c r="KQO535" s="120"/>
      <c r="KQP535" s="120"/>
      <c r="KQQ535" s="120"/>
      <c r="KQR535" s="120"/>
      <c r="KQS535" s="120"/>
      <c r="KQT535" s="120"/>
      <c r="KQU535" s="120"/>
      <c r="KQV535" s="120"/>
      <c r="KQW535" s="120"/>
      <c r="KQX535" s="120"/>
      <c r="KQY535" s="120"/>
      <c r="KQZ535" s="120"/>
      <c r="KRA535" s="120"/>
      <c r="KRB535" s="120"/>
      <c r="KRC535" s="120"/>
      <c r="KRD535" s="120"/>
      <c r="KRE535" s="120"/>
      <c r="KRF535" s="120"/>
      <c r="KRG535" s="120"/>
      <c r="KRH535" s="120"/>
      <c r="KRI535" s="120"/>
      <c r="KRJ535" s="120"/>
      <c r="KRK535" s="120"/>
      <c r="KRL535" s="120"/>
      <c r="KRM535" s="120"/>
      <c r="KRN535" s="120"/>
      <c r="KRO535" s="120"/>
      <c r="KRP535" s="120"/>
      <c r="KRQ535" s="120"/>
      <c r="KRR535" s="120"/>
      <c r="KRS535" s="120"/>
      <c r="KRT535" s="120"/>
      <c r="KRU535" s="120"/>
      <c r="KRV535" s="120"/>
      <c r="KRW535" s="120"/>
      <c r="KRX535" s="120"/>
      <c r="KRY535" s="120"/>
      <c r="KRZ535" s="120"/>
      <c r="KSA535" s="120"/>
      <c r="KSB535" s="120"/>
      <c r="KSC535" s="120"/>
      <c r="KSD535" s="120"/>
      <c r="KSE535" s="120"/>
      <c r="KSF535" s="120"/>
      <c r="KSG535" s="120"/>
      <c r="KSH535" s="120"/>
      <c r="KSI535" s="120"/>
      <c r="KSJ535" s="120"/>
      <c r="KSK535" s="120"/>
      <c r="KSL535" s="120"/>
      <c r="KSM535" s="120"/>
      <c r="KSN535" s="120"/>
      <c r="KSO535" s="120"/>
      <c r="KSP535" s="120"/>
      <c r="KSQ535" s="120"/>
      <c r="KSR535" s="120"/>
      <c r="KSS535" s="120"/>
      <c r="KST535" s="120"/>
      <c r="KSU535" s="120"/>
      <c r="KSV535" s="120"/>
      <c r="KSW535" s="120"/>
      <c r="KSX535" s="120"/>
      <c r="KSY535" s="120"/>
      <c r="KSZ535" s="120"/>
      <c r="KTA535" s="120"/>
      <c r="KTB535" s="120"/>
      <c r="KTC535" s="120"/>
      <c r="KTD535" s="120"/>
      <c r="KTE535" s="120"/>
      <c r="KTF535" s="120"/>
      <c r="KTG535" s="120"/>
      <c r="KTH535" s="120"/>
      <c r="KTI535" s="120"/>
      <c r="KTJ535" s="120"/>
      <c r="KTK535" s="120"/>
      <c r="KTL535" s="120"/>
      <c r="KTM535" s="120"/>
      <c r="KTN535" s="120"/>
      <c r="KTO535" s="120"/>
      <c r="KTP535" s="120"/>
      <c r="KTQ535" s="120"/>
      <c r="KTR535" s="120"/>
      <c r="KTS535" s="120"/>
      <c r="KTT535" s="120"/>
      <c r="KTU535" s="120"/>
      <c r="KTV535" s="120"/>
      <c r="KTW535" s="120"/>
      <c r="KTX535" s="120"/>
      <c r="KTY535" s="120"/>
      <c r="KTZ535" s="120"/>
      <c r="KUA535" s="120"/>
      <c r="KUB535" s="120"/>
      <c r="KUC535" s="120"/>
      <c r="KUD535" s="120"/>
      <c r="KUE535" s="120"/>
      <c r="KUF535" s="120"/>
      <c r="KUG535" s="120"/>
      <c r="KUH535" s="120"/>
      <c r="KUI535" s="120"/>
      <c r="KUJ535" s="120"/>
      <c r="KUK535" s="120"/>
      <c r="KUL535" s="120"/>
      <c r="KUM535" s="120"/>
      <c r="KUN535" s="120"/>
      <c r="KUO535" s="120"/>
      <c r="KUP535" s="120"/>
      <c r="KUQ535" s="120"/>
      <c r="KUR535" s="120"/>
      <c r="KUS535" s="120"/>
      <c r="KUT535" s="120"/>
      <c r="KUU535" s="120"/>
      <c r="KUV535" s="120"/>
      <c r="KUW535" s="120"/>
      <c r="KUX535" s="120"/>
      <c r="KUY535" s="120"/>
      <c r="KUZ535" s="120"/>
      <c r="KVA535" s="120"/>
      <c r="KVB535" s="120"/>
      <c r="KVC535" s="120"/>
      <c r="KVD535" s="120"/>
      <c r="KVE535" s="120"/>
      <c r="KVF535" s="120"/>
      <c r="KVG535" s="120"/>
      <c r="KVH535" s="120"/>
      <c r="KVI535" s="120"/>
      <c r="KVJ535" s="120"/>
      <c r="KVK535" s="120"/>
      <c r="KVL535" s="120"/>
      <c r="KVM535" s="120"/>
      <c r="KVN535" s="120"/>
      <c r="KVO535" s="120"/>
      <c r="KVP535" s="120"/>
      <c r="KVQ535" s="120"/>
      <c r="KVR535" s="120"/>
      <c r="KVS535" s="120"/>
      <c r="KVT535" s="120"/>
      <c r="KVU535" s="120"/>
      <c r="KVV535" s="120"/>
      <c r="KVW535" s="120"/>
      <c r="KVX535" s="120"/>
      <c r="KVY535" s="120"/>
      <c r="KVZ535" s="120"/>
      <c r="KWA535" s="120"/>
      <c r="KWB535" s="120"/>
      <c r="KWC535" s="120"/>
      <c r="KWD535" s="120"/>
      <c r="KWE535" s="120"/>
      <c r="KWF535" s="120"/>
      <c r="KWG535" s="120"/>
      <c r="KWH535" s="120"/>
      <c r="KWI535" s="120"/>
      <c r="KWJ535" s="120"/>
      <c r="KWK535" s="120"/>
      <c r="KWL535" s="120"/>
      <c r="KWM535" s="120"/>
      <c r="KWN535" s="120"/>
      <c r="KWO535" s="120"/>
      <c r="KWP535" s="120"/>
      <c r="KWQ535" s="120"/>
      <c r="KWR535" s="120"/>
      <c r="KWS535" s="120"/>
      <c r="KWT535" s="120"/>
      <c r="KWU535" s="120"/>
      <c r="KWV535" s="120"/>
      <c r="KWW535" s="120"/>
      <c r="KWX535" s="120"/>
      <c r="KWY535" s="120"/>
      <c r="KWZ535" s="120"/>
      <c r="KXA535" s="120"/>
      <c r="KXB535" s="120"/>
      <c r="KXC535" s="120"/>
      <c r="KXD535" s="120"/>
      <c r="KXE535" s="120"/>
      <c r="KXF535" s="120"/>
      <c r="KXG535" s="120"/>
      <c r="KXH535" s="120"/>
      <c r="KXI535" s="120"/>
      <c r="KXJ535" s="120"/>
      <c r="KXK535" s="120"/>
      <c r="KXL535" s="120"/>
      <c r="KXM535" s="120"/>
      <c r="KXN535" s="120"/>
      <c r="KXO535" s="120"/>
      <c r="KXP535" s="120"/>
      <c r="KXQ535" s="120"/>
      <c r="KXR535" s="120"/>
      <c r="KXS535" s="120"/>
      <c r="KXT535" s="120"/>
      <c r="KXU535" s="120"/>
      <c r="KXV535" s="120"/>
      <c r="KXW535" s="120"/>
      <c r="KXX535" s="120"/>
      <c r="KXY535" s="120"/>
      <c r="KXZ535" s="120"/>
      <c r="KYA535" s="120"/>
      <c r="KYB535" s="120"/>
      <c r="KYC535" s="120"/>
      <c r="KYD535" s="120"/>
      <c r="KYE535" s="120"/>
      <c r="KYF535" s="120"/>
      <c r="KYG535" s="120"/>
      <c r="KYH535" s="120"/>
      <c r="KYI535" s="120"/>
      <c r="KYJ535" s="120"/>
      <c r="KYK535" s="120"/>
      <c r="KYL535" s="120"/>
      <c r="KYM535" s="120"/>
      <c r="KYN535" s="120"/>
      <c r="KYO535" s="120"/>
      <c r="KYP535" s="120"/>
      <c r="KYQ535" s="120"/>
      <c r="KYR535" s="120"/>
      <c r="KYS535" s="120"/>
      <c r="KYT535" s="120"/>
      <c r="KYU535" s="120"/>
      <c r="KYV535" s="120"/>
      <c r="KYW535" s="120"/>
      <c r="KYX535" s="120"/>
      <c r="KYY535" s="120"/>
      <c r="KYZ535" s="120"/>
      <c r="KZA535" s="120"/>
      <c r="KZB535" s="120"/>
      <c r="KZC535" s="120"/>
      <c r="KZD535" s="120"/>
      <c r="KZE535" s="120"/>
      <c r="KZF535" s="120"/>
      <c r="KZG535" s="120"/>
      <c r="KZH535" s="120"/>
      <c r="KZI535" s="120"/>
      <c r="KZJ535" s="120"/>
      <c r="KZK535" s="120"/>
      <c r="KZL535" s="120"/>
      <c r="KZM535" s="120"/>
      <c r="KZN535" s="120"/>
      <c r="KZO535" s="120"/>
      <c r="KZP535" s="120"/>
      <c r="KZQ535" s="120"/>
      <c r="KZR535" s="120"/>
      <c r="KZS535" s="120"/>
      <c r="KZT535" s="120"/>
      <c r="KZU535" s="120"/>
      <c r="KZV535" s="120"/>
      <c r="KZW535" s="120"/>
      <c r="KZX535" s="120"/>
      <c r="KZY535" s="120"/>
      <c r="KZZ535" s="120"/>
      <c r="LAA535" s="120"/>
      <c r="LAB535" s="120"/>
      <c r="LAC535" s="120"/>
      <c r="LAD535" s="120"/>
      <c r="LAE535" s="120"/>
      <c r="LAF535" s="120"/>
      <c r="LAG535" s="120"/>
      <c r="LAH535" s="120"/>
      <c r="LAI535" s="120"/>
      <c r="LAJ535" s="120"/>
      <c r="LAK535" s="120"/>
      <c r="LAL535" s="120"/>
      <c r="LAM535" s="120"/>
      <c r="LAN535" s="120"/>
      <c r="LAO535" s="120"/>
      <c r="LAP535" s="120"/>
      <c r="LAQ535" s="120"/>
      <c r="LAR535" s="120"/>
      <c r="LAS535" s="120"/>
      <c r="LAT535" s="120"/>
      <c r="LAU535" s="120"/>
      <c r="LAV535" s="120"/>
      <c r="LAW535" s="120"/>
      <c r="LAX535" s="120"/>
      <c r="LAY535" s="120"/>
      <c r="LAZ535" s="120"/>
      <c r="LBA535" s="120"/>
      <c r="LBB535" s="120"/>
      <c r="LBC535" s="120"/>
      <c r="LBD535" s="120"/>
      <c r="LBE535" s="120"/>
      <c r="LBF535" s="120"/>
      <c r="LBG535" s="120"/>
      <c r="LBH535" s="120"/>
      <c r="LBI535" s="120"/>
      <c r="LBJ535" s="120"/>
      <c r="LBK535" s="120"/>
      <c r="LBL535" s="120"/>
      <c r="LBM535" s="120"/>
      <c r="LBN535" s="120"/>
      <c r="LBO535" s="120"/>
      <c r="LBP535" s="120"/>
      <c r="LBQ535" s="120"/>
      <c r="LBR535" s="120"/>
      <c r="LBS535" s="120"/>
      <c r="LBT535" s="120"/>
      <c r="LBU535" s="120"/>
      <c r="LBV535" s="120"/>
      <c r="LBW535" s="120"/>
      <c r="LBX535" s="120"/>
      <c r="LBY535" s="120"/>
      <c r="LBZ535" s="120"/>
      <c r="LCA535" s="120"/>
      <c r="LCB535" s="120"/>
      <c r="LCC535" s="120"/>
      <c r="LCD535" s="120"/>
      <c r="LCE535" s="120"/>
      <c r="LCF535" s="120"/>
      <c r="LCG535" s="120"/>
      <c r="LCH535" s="120"/>
      <c r="LCI535" s="120"/>
      <c r="LCJ535" s="120"/>
      <c r="LCK535" s="120"/>
      <c r="LCL535" s="120"/>
      <c r="LCM535" s="120"/>
      <c r="LCN535" s="120"/>
      <c r="LCO535" s="120"/>
      <c r="LCP535" s="120"/>
      <c r="LCQ535" s="120"/>
      <c r="LCR535" s="120"/>
      <c r="LCS535" s="120"/>
      <c r="LCT535" s="120"/>
      <c r="LCU535" s="120"/>
      <c r="LCV535" s="120"/>
      <c r="LCW535" s="120"/>
      <c r="LCX535" s="120"/>
      <c r="LCY535" s="120"/>
      <c r="LCZ535" s="120"/>
      <c r="LDA535" s="120"/>
      <c r="LDB535" s="120"/>
      <c r="LDC535" s="120"/>
      <c r="LDD535" s="120"/>
      <c r="LDE535" s="120"/>
      <c r="LDF535" s="120"/>
      <c r="LDG535" s="120"/>
      <c r="LDH535" s="120"/>
      <c r="LDI535" s="120"/>
      <c r="LDJ535" s="120"/>
      <c r="LDK535" s="120"/>
      <c r="LDL535" s="120"/>
      <c r="LDM535" s="120"/>
      <c r="LDN535" s="120"/>
      <c r="LDO535" s="120"/>
      <c r="LDP535" s="120"/>
      <c r="LDQ535" s="120"/>
      <c r="LDR535" s="120"/>
      <c r="LDS535" s="120"/>
      <c r="LDT535" s="120"/>
      <c r="LDU535" s="120"/>
      <c r="LDV535" s="120"/>
      <c r="LDW535" s="120"/>
      <c r="LDX535" s="120"/>
      <c r="LDY535" s="120"/>
      <c r="LDZ535" s="120"/>
      <c r="LEA535" s="120"/>
      <c r="LEB535" s="120"/>
      <c r="LEC535" s="120"/>
      <c r="LED535" s="120"/>
      <c r="LEE535" s="120"/>
      <c r="LEF535" s="120"/>
      <c r="LEG535" s="120"/>
      <c r="LEH535" s="120"/>
      <c r="LEI535" s="120"/>
      <c r="LEJ535" s="120"/>
      <c r="LEK535" s="120"/>
      <c r="LEL535" s="120"/>
      <c r="LEM535" s="120"/>
      <c r="LEN535" s="120"/>
      <c r="LEO535" s="120"/>
      <c r="LEP535" s="120"/>
      <c r="LEQ535" s="120"/>
      <c r="LER535" s="120"/>
      <c r="LES535" s="120"/>
      <c r="LET535" s="120"/>
      <c r="LEU535" s="120"/>
      <c r="LEV535" s="120"/>
      <c r="LEW535" s="120"/>
      <c r="LEX535" s="120"/>
      <c r="LEY535" s="120"/>
      <c r="LEZ535" s="120"/>
      <c r="LFA535" s="120"/>
      <c r="LFB535" s="120"/>
      <c r="LFC535" s="120"/>
      <c r="LFD535" s="120"/>
      <c r="LFE535" s="120"/>
      <c r="LFF535" s="120"/>
      <c r="LFG535" s="120"/>
      <c r="LFH535" s="120"/>
      <c r="LFI535" s="120"/>
      <c r="LFJ535" s="120"/>
      <c r="LFK535" s="120"/>
      <c r="LFL535" s="120"/>
      <c r="LFM535" s="120"/>
      <c r="LFN535" s="120"/>
      <c r="LFO535" s="120"/>
      <c r="LFP535" s="120"/>
      <c r="LFQ535" s="120"/>
      <c r="LFR535" s="120"/>
      <c r="LFS535" s="120"/>
      <c r="LFT535" s="120"/>
      <c r="LFU535" s="120"/>
      <c r="LFV535" s="120"/>
      <c r="LFW535" s="120"/>
      <c r="LFX535" s="120"/>
      <c r="LFY535" s="120"/>
      <c r="LFZ535" s="120"/>
      <c r="LGA535" s="120"/>
      <c r="LGB535" s="120"/>
      <c r="LGC535" s="120"/>
      <c r="LGD535" s="120"/>
      <c r="LGE535" s="120"/>
      <c r="LGF535" s="120"/>
      <c r="LGG535" s="120"/>
      <c r="LGH535" s="120"/>
      <c r="LGI535" s="120"/>
      <c r="LGJ535" s="120"/>
      <c r="LGK535" s="120"/>
      <c r="LGL535" s="120"/>
      <c r="LGM535" s="120"/>
      <c r="LGN535" s="120"/>
      <c r="LGO535" s="120"/>
      <c r="LGP535" s="120"/>
      <c r="LGQ535" s="120"/>
      <c r="LGR535" s="120"/>
      <c r="LGS535" s="120"/>
      <c r="LGT535" s="120"/>
      <c r="LGU535" s="120"/>
      <c r="LGV535" s="120"/>
      <c r="LGW535" s="120"/>
      <c r="LGX535" s="120"/>
      <c r="LGY535" s="120"/>
      <c r="LGZ535" s="120"/>
      <c r="LHA535" s="120"/>
      <c r="LHB535" s="120"/>
      <c r="LHC535" s="120"/>
      <c r="LHD535" s="120"/>
      <c r="LHE535" s="120"/>
      <c r="LHF535" s="120"/>
      <c r="LHG535" s="120"/>
      <c r="LHH535" s="120"/>
      <c r="LHI535" s="120"/>
      <c r="LHJ535" s="120"/>
      <c r="LHK535" s="120"/>
      <c r="LHL535" s="120"/>
      <c r="LHM535" s="120"/>
      <c r="LHN535" s="120"/>
      <c r="LHO535" s="120"/>
      <c r="LHP535" s="120"/>
      <c r="LHQ535" s="120"/>
      <c r="LHR535" s="120"/>
      <c r="LHS535" s="120"/>
      <c r="LHT535" s="120"/>
      <c r="LHU535" s="120"/>
      <c r="LHV535" s="120"/>
      <c r="LHW535" s="120"/>
      <c r="LHX535" s="120"/>
      <c r="LHY535" s="120"/>
      <c r="LHZ535" s="120"/>
      <c r="LIA535" s="120"/>
      <c r="LIB535" s="120"/>
      <c r="LIC535" s="120"/>
      <c r="LID535" s="120"/>
      <c r="LIE535" s="120"/>
      <c r="LIF535" s="120"/>
      <c r="LIG535" s="120"/>
      <c r="LIH535" s="120"/>
      <c r="LII535" s="120"/>
      <c r="LIJ535" s="120"/>
      <c r="LIK535" s="120"/>
      <c r="LIL535" s="120"/>
      <c r="LIM535" s="120"/>
      <c r="LIN535" s="120"/>
      <c r="LIO535" s="120"/>
      <c r="LIP535" s="120"/>
      <c r="LIQ535" s="120"/>
      <c r="LIR535" s="120"/>
      <c r="LIS535" s="120"/>
      <c r="LIT535" s="120"/>
      <c r="LIU535" s="120"/>
      <c r="LIV535" s="120"/>
      <c r="LIW535" s="120"/>
      <c r="LIX535" s="120"/>
      <c r="LIY535" s="120"/>
      <c r="LIZ535" s="120"/>
      <c r="LJA535" s="120"/>
      <c r="LJB535" s="120"/>
      <c r="LJC535" s="120"/>
      <c r="LJD535" s="120"/>
      <c r="LJE535" s="120"/>
      <c r="LJF535" s="120"/>
      <c r="LJG535" s="120"/>
      <c r="LJH535" s="120"/>
      <c r="LJI535" s="120"/>
      <c r="LJJ535" s="120"/>
      <c r="LJK535" s="120"/>
      <c r="LJL535" s="120"/>
      <c r="LJM535" s="120"/>
      <c r="LJN535" s="120"/>
      <c r="LJO535" s="120"/>
      <c r="LJP535" s="120"/>
      <c r="LJQ535" s="120"/>
      <c r="LJR535" s="120"/>
      <c r="LJS535" s="120"/>
      <c r="LJT535" s="120"/>
      <c r="LJU535" s="120"/>
      <c r="LJV535" s="120"/>
      <c r="LJW535" s="120"/>
      <c r="LJX535" s="120"/>
      <c r="LJY535" s="120"/>
      <c r="LJZ535" s="120"/>
      <c r="LKA535" s="120"/>
      <c r="LKB535" s="120"/>
      <c r="LKC535" s="120"/>
      <c r="LKD535" s="120"/>
      <c r="LKE535" s="120"/>
      <c r="LKF535" s="120"/>
      <c r="LKG535" s="120"/>
      <c r="LKH535" s="120"/>
      <c r="LKI535" s="120"/>
      <c r="LKJ535" s="120"/>
      <c r="LKK535" s="120"/>
      <c r="LKL535" s="120"/>
      <c r="LKM535" s="120"/>
      <c r="LKN535" s="120"/>
      <c r="LKO535" s="120"/>
      <c r="LKP535" s="120"/>
      <c r="LKQ535" s="120"/>
      <c r="LKR535" s="120"/>
      <c r="LKS535" s="120"/>
      <c r="LKT535" s="120"/>
      <c r="LKU535" s="120"/>
      <c r="LKV535" s="120"/>
      <c r="LKW535" s="120"/>
      <c r="LKX535" s="120"/>
      <c r="LKY535" s="120"/>
      <c r="LKZ535" s="120"/>
      <c r="LLA535" s="120"/>
      <c r="LLB535" s="120"/>
      <c r="LLC535" s="120"/>
      <c r="LLD535" s="120"/>
      <c r="LLE535" s="120"/>
      <c r="LLF535" s="120"/>
      <c r="LLG535" s="120"/>
      <c r="LLH535" s="120"/>
      <c r="LLI535" s="120"/>
      <c r="LLJ535" s="120"/>
      <c r="LLK535" s="120"/>
      <c r="LLL535" s="120"/>
      <c r="LLM535" s="120"/>
      <c r="LLN535" s="120"/>
      <c r="LLO535" s="120"/>
      <c r="LLP535" s="120"/>
      <c r="LLQ535" s="120"/>
      <c r="LLR535" s="120"/>
      <c r="LLS535" s="120"/>
      <c r="LLT535" s="120"/>
      <c r="LLU535" s="120"/>
      <c r="LLV535" s="120"/>
      <c r="LLW535" s="120"/>
      <c r="LLX535" s="120"/>
      <c r="LLY535" s="120"/>
      <c r="LLZ535" s="120"/>
      <c r="LMA535" s="120"/>
      <c r="LMB535" s="120"/>
      <c r="LMC535" s="120"/>
      <c r="LMD535" s="120"/>
      <c r="LME535" s="120"/>
      <c r="LMF535" s="120"/>
      <c r="LMG535" s="120"/>
      <c r="LMH535" s="120"/>
      <c r="LMI535" s="120"/>
      <c r="LMJ535" s="120"/>
      <c r="LMK535" s="120"/>
      <c r="LML535" s="120"/>
      <c r="LMM535" s="120"/>
      <c r="LMN535" s="120"/>
      <c r="LMO535" s="120"/>
      <c r="LMP535" s="120"/>
      <c r="LMQ535" s="120"/>
      <c r="LMR535" s="120"/>
      <c r="LMS535" s="120"/>
      <c r="LMT535" s="120"/>
      <c r="LMU535" s="120"/>
      <c r="LMV535" s="120"/>
      <c r="LMW535" s="120"/>
      <c r="LMX535" s="120"/>
      <c r="LMY535" s="120"/>
      <c r="LMZ535" s="120"/>
      <c r="LNA535" s="120"/>
      <c r="LNB535" s="120"/>
      <c r="LNC535" s="120"/>
      <c r="LND535" s="120"/>
      <c r="LNE535" s="120"/>
      <c r="LNF535" s="120"/>
      <c r="LNG535" s="120"/>
      <c r="LNH535" s="120"/>
      <c r="LNI535" s="120"/>
      <c r="LNJ535" s="120"/>
      <c r="LNK535" s="120"/>
      <c r="LNL535" s="120"/>
      <c r="LNM535" s="120"/>
      <c r="LNN535" s="120"/>
      <c r="LNO535" s="120"/>
      <c r="LNP535" s="120"/>
      <c r="LNQ535" s="120"/>
      <c r="LNR535" s="120"/>
      <c r="LNS535" s="120"/>
      <c r="LNT535" s="120"/>
      <c r="LNU535" s="120"/>
      <c r="LNV535" s="120"/>
      <c r="LNW535" s="120"/>
      <c r="LNX535" s="120"/>
      <c r="LNY535" s="120"/>
      <c r="LNZ535" s="120"/>
      <c r="LOA535" s="120"/>
      <c r="LOB535" s="120"/>
      <c r="LOC535" s="120"/>
      <c r="LOD535" s="120"/>
      <c r="LOE535" s="120"/>
      <c r="LOF535" s="120"/>
      <c r="LOG535" s="120"/>
      <c r="LOH535" s="120"/>
      <c r="LOI535" s="120"/>
      <c r="LOJ535" s="120"/>
      <c r="LOK535" s="120"/>
      <c r="LOL535" s="120"/>
      <c r="LOM535" s="120"/>
      <c r="LON535" s="120"/>
      <c r="LOO535" s="120"/>
      <c r="LOP535" s="120"/>
      <c r="LOQ535" s="120"/>
      <c r="LOR535" s="120"/>
      <c r="LOS535" s="120"/>
      <c r="LOT535" s="120"/>
      <c r="LOU535" s="120"/>
      <c r="LOV535" s="120"/>
      <c r="LOW535" s="120"/>
      <c r="LOX535" s="120"/>
      <c r="LOY535" s="120"/>
      <c r="LOZ535" s="120"/>
      <c r="LPA535" s="120"/>
      <c r="LPB535" s="120"/>
      <c r="LPC535" s="120"/>
      <c r="LPD535" s="120"/>
      <c r="LPE535" s="120"/>
      <c r="LPF535" s="120"/>
      <c r="LPG535" s="120"/>
      <c r="LPH535" s="120"/>
      <c r="LPI535" s="120"/>
      <c r="LPJ535" s="120"/>
      <c r="LPK535" s="120"/>
      <c r="LPL535" s="120"/>
      <c r="LPM535" s="120"/>
      <c r="LPN535" s="120"/>
      <c r="LPO535" s="120"/>
      <c r="LPP535" s="120"/>
      <c r="LPQ535" s="120"/>
      <c r="LPR535" s="120"/>
      <c r="LPS535" s="120"/>
      <c r="LPT535" s="120"/>
      <c r="LPU535" s="120"/>
      <c r="LPV535" s="120"/>
      <c r="LPW535" s="120"/>
      <c r="LPX535" s="120"/>
      <c r="LPY535" s="120"/>
      <c r="LPZ535" s="120"/>
      <c r="LQA535" s="120"/>
      <c r="LQB535" s="120"/>
      <c r="LQC535" s="120"/>
      <c r="LQD535" s="120"/>
      <c r="LQE535" s="120"/>
      <c r="LQF535" s="120"/>
      <c r="LQG535" s="120"/>
      <c r="LQH535" s="120"/>
      <c r="LQI535" s="120"/>
      <c r="LQJ535" s="120"/>
      <c r="LQK535" s="120"/>
      <c r="LQL535" s="120"/>
      <c r="LQM535" s="120"/>
      <c r="LQN535" s="120"/>
      <c r="LQO535" s="120"/>
      <c r="LQP535" s="120"/>
      <c r="LQQ535" s="120"/>
      <c r="LQR535" s="120"/>
      <c r="LQS535" s="120"/>
      <c r="LQT535" s="120"/>
      <c r="LQU535" s="120"/>
      <c r="LQV535" s="120"/>
      <c r="LQW535" s="120"/>
      <c r="LQX535" s="120"/>
      <c r="LQY535" s="120"/>
      <c r="LQZ535" s="120"/>
      <c r="LRA535" s="120"/>
      <c r="LRB535" s="120"/>
      <c r="LRC535" s="120"/>
      <c r="LRD535" s="120"/>
      <c r="LRE535" s="120"/>
      <c r="LRF535" s="120"/>
      <c r="LRG535" s="120"/>
      <c r="LRH535" s="120"/>
      <c r="LRI535" s="120"/>
      <c r="LRJ535" s="120"/>
      <c r="LRK535" s="120"/>
      <c r="LRL535" s="120"/>
      <c r="LRM535" s="120"/>
      <c r="LRN535" s="120"/>
      <c r="LRO535" s="120"/>
      <c r="LRP535" s="120"/>
      <c r="LRQ535" s="120"/>
      <c r="LRR535" s="120"/>
      <c r="LRS535" s="120"/>
      <c r="LRT535" s="120"/>
      <c r="LRU535" s="120"/>
      <c r="LRV535" s="120"/>
      <c r="LRW535" s="120"/>
      <c r="LRX535" s="120"/>
      <c r="LRY535" s="120"/>
      <c r="LRZ535" s="120"/>
      <c r="LSA535" s="120"/>
      <c r="LSB535" s="120"/>
      <c r="LSC535" s="120"/>
      <c r="LSD535" s="120"/>
      <c r="LSE535" s="120"/>
      <c r="LSF535" s="120"/>
      <c r="LSG535" s="120"/>
      <c r="LSH535" s="120"/>
      <c r="LSI535" s="120"/>
      <c r="LSJ535" s="120"/>
      <c r="LSK535" s="120"/>
      <c r="LSL535" s="120"/>
      <c r="LSM535" s="120"/>
      <c r="LSN535" s="120"/>
      <c r="LSO535" s="120"/>
      <c r="LSP535" s="120"/>
      <c r="LSQ535" s="120"/>
      <c r="LSR535" s="120"/>
      <c r="LSS535" s="120"/>
      <c r="LST535" s="120"/>
      <c r="LSU535" s="120"/>
      <c r="LSV535" s="120"/>
      <c r="LSW535" s="120"/>
      <c r="LSX535" s="120"/>
      <c r="LSY535" s="120"/>
      <c r="LSZ535" s="120"/>
      <c r="LTA535" s="120"/>
      <c r="LTB535" s="120"/>
      <c r="LTC535" s="120"/>
      <c r="LTD535" s="120"/>
      <c r="LTE535" s="120"/>
      <c r="LTF535" s="120"/>
      <c r="LTG535" s="120"/>
      <c r="LTH535" s="120"/>
      <c r="LTI535" s="120"/>
      <c r="LTJ535" s="120"/>
      <c r="LTK535" s="120"/>
      <c r="LTL535" s="120"/>
      <c r="LTM535" s="120"/>
      <c r="LTN535" s="120"/>
      <c r="LTO535" s="120"/>
      <c r="LTP535" s="120"/>
      <c r="LTQ535" s="120"/>
      <c r="LTR535" s="120"/>
      <c r="LTS535" s="120"/>
      <c r="LTT535" s="120"/>
      <c r="LTU535" s="120"/>
      <c r="LTV535" s="120"/>
      <c r="LTW535" s="120"/>
      <c r="LTX535" s="120"/>
      <c r="LTY535" s="120"/>
      <c r="LTZ535" s="120"/>
      <c r="LUA535" s="120"/>
      <c r="LUB535" s="120"/>
      <c r="LUC535" s="120"/>
      <c r="LUD535" s="120"/>
      <c r="LUE535" s="120"/>
      <c r="LUF535" s="120"/>
      <c r="LUG535" s="120"/>
      <c r="LUH535" s="120"/>
      <c r="LUI535" s="120"/>
      <c r="LUJ535" s="120"/>
      <c r="LUK535" s="120"/>
      <c r="LUL535" s="120"/>
      <c r="LUM535" s="120"/>
      <c r="LUN535" s="120"/>
      <c r="LUO535" s="120"/>
      <c r="LUP535" s="120"/>
      <c r="LUQ535" s="120"/>
      <c r="LUR535" s="120"/>
      <c r="LUS535" s="120"/>
      <c r="LUT535" s="120"/>
      <c r="LUU535" s="120"/>
      <c r="LUV535" s="120"/>
      <c r="LUW535" s="120"/>
      <c r="LUX535" s="120"/>
      <c r="LUY535" s="120"/>
      <c r="LUZ535" s="120"/>
      <c r="LVA535" s="120"/>
      <c r="LVB535" s="120"/>
      <c r="LVC535" s="120"/>
      <c r="LVD535" s="120"/>
      <c r="LVE535" s="120"/>
      <c r="LVF535" s="120"/>
      <c r="LVG535" s="120"/>
      <c r="LVH535" s="120"/>
      <c r="LVI535" s="120"/>
      <c r="LVJ535" s="120"/>
      <c r="LVK535" s="120"/>
      <c r="LVL535" s="120"/>
      <c r="LVM535" s="120"/>
      <c r="LVN535" s="120"/>
      <c r="LVO535" s="120"/>
      <c r="LVP535" s="120"/>
      <c r="LVQ535" s="120"/>
      <c r="LVR535" s="120"/>
      <c r="LVS535" s="120"/>
      <c r="LVT535" s="120"/>
      <c r="LVU535" s="120"/>
      <c r="LVV535" s="120"/>
      <c r="LVW535" s="120"/>
      <c r="LVX535" s="120"/>
      <c r="LVY535" s="120"/>
      <c r="LVZ535" s="120"/>
      <c r="LWA535" s="120"/>
      <c r="LWB535" s="120"/>
      <c r="LWC535" s="120"/>
      <c r="LWD535" s="120"/>
      <c r="LWE535" s="120"/>
      <c r="LWF535" s="120"/>
      <c r="LWG535" s="120"/>
      <c r="LWH535" s="120"/>
      <c r="LWI535" s="120"/>
      <c r="LWJ535" s="120"/>
      <c r="LWK535" s="120"/>
      <c r="LWL535" s="120"/>
      <c r="LWM535" s="120"/>
      <c r="LWN535" s="120"/>
      <c r="LWO535" s="120"/>
      <c r="LWP535" s="120"/>
      <c r="LWQ535" s="120"/>
      <c r="LWR535" s="120"/>
      <c r="LWS535" s="120"/>
      <c r="LWT535" s="120"/>
      <c r="LWU535" s="120"/>
      <c r="LWV535" s="120"/>
      <c r="LWW535" s="120"/>
      <c r="LWX535" s="120"/>
      <c r="LWY535" s="120"/>
      <c r="LWZ535" s="120"/>
      <c r="LXA535" s="120"/>
      <c r="LXB535" s="120"/>
      <c r="LXC535" s="120"/>
      <c r="LXD535" s="120"/>
      <c r="LXE535" s="120"/>
      <c r="LXF535" s="120"/>
      <c r="LXG535" s="120"/>
      <c r="LXH535" s="120"/>
      <c r="LXI535" s="120"/>
      <c r="LXJ535" s="120"/>
      <c r="LXK535" s="120"/>
      <c r="LXL535" s="120"/>
      <c r="LXM535" s="120"/>
      <c r="LXN535" s="120"/>
      <c r="LXO535" s="120"/>
      <c r="LXP535" s="120"/>
      <c r="LXQ535" s="120"/>
      <c r="LXR535" s="120"/>
      <c r="LXS535" s="120"/>
      <c r="LXT535" s="120"/>
      <c r="LXU535" s="120"/>
      <c r="LXV535" s="120"/>
      <c r="LXW535" s="120"/>
      <c r="LXX535" s="120"/>
      <c r="LXY535" s="120"/>
      <c r="LXZ535" s="120"/>
      <c r="LYA535" s="120"/>
      <c r="LYB535" s="120"/>
      <c r="LYC535" s="120"/>
      <c r="LYD535" s="120"/>
      <c r="LYE535" s="120"/>
      <c r="LYF535" s="120"/>
      <c r="LYG535" s="120"/>
      <c r="LYH535" s="120"/>
      <c r="LYI535" s="120"/>
      <c r="LYJ535" s="120"/>
      <c r="LYK535" s="120"/>
      <c r="LYL535" s="120"/>
      <c r="LYM535" s="120"/>
      <c r="LYN535" s="120"/>
      <c r="LYO535" s="120"/>
      <c r="LYP535" s="120"/>
      <c r="LYQ535" s="120"/>
      <c r="LYR535" s="120"/>
      <c r="LYS535" s="120"/>
      <c r="LYT535" s="120"/>
      <c r="LYU535" s="120"/>
      <c r="LYV535" s="120"/>
      <c r="LYW535" s="120"/>
      <c r="LYX535" s="120"/>
      <c r="LYY535" s="120"/>
      <c r="LYZ535" s="120"/>
      <c r="LZA535" s="120"/>
      <c r="LZB535" s="120"/>
      <c r="LZC535" s="120"/>
      <c r="LZD535" s="120"/>
      <c r="LZE535" s="120"/>
      <c r="LZF535" s="120"/>
      <c r="LZG535" s="120"/>
      <c r="LZH535" s="120"/>
      <c r="LZI535" s="120"/>
      <c r="LZJ535" s="120"/>
      <c r="LZK535" s="120"/>
      <c r="LZL535" s="120"/>
      <c r="LZM535" s="120"/>
      <c r="LZN535" s="120"/>
      <c r="LZO535" s="120"/>
      <c r="LZP535" s="120"/>
      <c r="LZQ535" s="120"/>
      <c r="LZR535" s="120"/>
      <c r="LZS535" s="120"/>
      <c r="LZT535" s="120"/>
      <c r="LZU535" s="120"/>
      <c r="LZV535" s="120"/>
      <c r="LZW535" s="120"/>
      <c r="LZX535" s="120"/>
      <c r="LZY535" s="120"/>
      <c r="LZZ535" s="120"/>
      <c r="MAA535" s="120"/>
      <c r="MAB535" s="120"/>
      <c r="MAC535" s="120"/>
      <c r="MAD535" s="120"/>
      <c r="MAE535" s="120"/>
      <c r="MAF535" s="120"/>
      <c r="MAG535" s="120"/>
      <c r="MAH535" s="120"/>
      <c r="MAI535" s="120"/>
      <c r="MAJ535" s="120"/>
      <c r="MAK535" s="120"/>
      <c r="MAL535" s="120"/>
      <c r="MAM535" s="120"/>
      <c r="MAN535" s="120"/>
      <c r="MAO535" s="120"/>
      <c r="MAP535" s="120"/>
      <c r="MAQ535" s="120"/>
      <c r="MAR535" s="120"/>
      <c r="MAS535" s="120"/>
      <c r="MAT535" s="120"/>
      <c r="MAU535" s="120"/>
      <c r="MAV535" s="120"/>
      <c r="MAW535" s="120"/>
      <c r="MAX535" s="120"/>
      <c r="MAY535" s="120"/>
      <c r="MAZ535" s="120"/>
      <c r="MBA535" s="120"/>
      <c r="MBB535" s="120"/>
      <c r="MBC535" s="120"/>
      <c r="MBD535" s="120"/>
      <c r="MBE535" s="120"/>
      <c r="MBF535" s="120"/>
      <c r="MBG535" s="120"/>
      <c r="MBH535" s="120"/>
      <c r="MBI535" s="120"/>
      <c r="MBJ535" s="120"/>
      <c r="MBK535" s="120"/>
      <c r="MBL535" s="120"/>
      <c r="MBM535" s="120"/>
      <c r="MBN535" s="120"/>
      <c r="MBO535" s="120"/>
      <c r="MBP535" s="120"/>
      <c r="MBQ535" s="120"/>
      <c r="MBR535" s="120"/>
      <c r="MBS535" s="120"/>
      <c r="MBT535" s="120"/>
      <c r="MBU535" s="120"/>
      <c r="MBV535" s="120"/>
      <c r="MBW535" s="120"/>
      <c r="MBX535" s="120"/>
      <c r="MBY535" s="120"/>
      <c r="MBZ535" s="120"/>
      <c r="MCA535" s="120"/>
      <c r="MCB535" s="120"/>
      <c r="MCC535" s="120"/>
      <c r="MCD535" s="120"/>
      <c r="MCE535" s="120"/>
      <c r="MCF535" s="120"/>
      <c r="MCG535" s="120"/>
      <c r="MCH535" s="120"/>
      <c r="MCI535" s="120"/>
      <c r="MCJ535" s="120"/>
      <c r="MCK535" s="120"/>
      <c r="MCL535" s="120"/>
      <c r="MCM535" s="120"/>
      <c r="MCN535" s="120"/>
      <c r="MCO535" s="120"/>
      <c r="MCP535" s="120"/>
      <c r="MCQ535" s="120"/>
      <c r="MCR535" s="120"/>
      <c r="MCS535" s="120"/>
      <c r="MCT535" s="120"/>
      <c r="MCU535" s="120"/>
      <c r="MCV535" s="120"/>
      <c r="MCW535" s="120"/>
      <c r="MCX535" s="120"/>
      <c r="MCY535" s="120"/>
      <c r="MCZ535" s="120"/>
      <c r="MDA535" s="120"/>
      <c r="MDB535" s="120"/>
      <c r="MDC535" s="120"/>
      <c r="MDD535" s="120"/>
      <c r="MDE535" s="120"/>
      <c r="MDF535" s="120"/>
      <c r="MDG535" s="120"/>
      <c r="MDH535" s="120"/>
      <c r="MDI535" s="120"/>
      <c r="MDJ535" s="120"/>
      <c r="MDK535" s="120"/>
      <c r="MDL535" s="120"/>
      <c r="MDM535" s="120"/>
      <c r="MDN535" s="120"/>
      <c r="MDO535" s="120"/>
      <c r="MDP535" s="120"/>
      <c r="MDQ535" s="120"/>
      <c r="MDR535" s="120"/>
      <c r="MDS535" s="120"/>
      <c r="MDT535" s="120"/>
      <c r="MDU535" s="120"/>
      <c r="MDV535" s="120"/>
      <c r="MDW535" s="120"/>
      <c r="MDX535" s="120"/>
      <c r="MDY535" s="120"/>
      <c r="MDZ535" s="120"/>
      <c r="MEA535" s="120"/>
      <c r="MEB535" s="120"/>
      <c r="MEC535" s="120"/>
      <c r="MED535" s="120"/>
      <c r="MEE535" s="120"/>
      <c r="MEF535" s="120"/>
      <c r="MEG535" s="120"/>
      <c r="MEH535" s="120"/>
      <c r="MEI535" s="120"/>
      <c r="MEJ535" s="120"/>
      <c r="MEK535" s="120"/>
      <c r="MEL535" s="120"/>
      <c r="MEM535" s="120"/>
      <c r="MEN535" s="120"/>
      <c r="MEO535" s="120"/>
      <c r="MEP535" s="120"/>
      <c r="MEQ535" s="120"/>
      <c r="MER535" s="120"/>
      <c r="MES535" s="120"/>
      <c r="MET535" s="120"/>
      <c r="MEU535" s="120"/>
      <c r="MEV535" s="120"/>
      <c r="MEW535" s="120"/>
      <c r="MEX535" s="120"/>
      <c r="MEY535" s="120"/>
      <c r="MEZ535" s="120"/>
      <c r="MFA535" s="120"/>
      <c r="MFB535" s="120"/>
      <c r="MFC535" s="120"/>
      <c r="MFD535" s="120"/>
      <c r="MFE535" s="120"/>
      <c r="MFF535" s="120"/>
      <c r="MFG535" s="120"/>
      <c r="MFH535" s="120"/>
      <c r="MFI535" s="120"/>
      <c r="MFJ535" s="120"/>
      <c r="MFK535" s="120"/>
      <c r="MFL535" s="120"/>
      <c r="MFM535" s="120"/>
      <c r="MFN535" s="120"/>
      <c r="MFO535" s="120"/>
      <c r="MFP535" s="120"/>
      <c r="MFQ535" s="120"/>
      <c r="MFR535" s="120"/>
      <c r="MFS535" s="120"/>
      <c r="MFT535" s="120"/>
      <c r="MFU535" s="120"/>
      <c r="MFV535" s="120"/>
      <c r="MFW535" s="120"/>
      <c r="MFX535" s="120"/>
      <c r="MFY535" s="120"/>
      <c r="MFZ535" s="120"/>
      <c r="MGA535" s="120"/>
      <c r="MGB535" s="120"/>
      <c r="MGC535" s="120"/>
      <c r="MGD535" s="120"/>
      <c r="MGE535" s="120"/>
      <c r="MGF535" s="120"/>
      <c r="MGG535" s="120"/>
      <c r="MGH535" s="120"/>
      <c r="MGI535" s="120"/>
      <c r="MGJ535" s="120"/>
      <c r="MGK535" s="120"/>
      <c r="MGL535" s="120"/>
      <c r="MGM535" s="120"/>
      <c r="MGN535" s="120"/>
      <c r="MGO535" s="120"/>
      <c r="MGP535" s="120"/>
      <c r="MGQ535" s="120"/>
      <c r="MGR535" s="120"/>
      <c r="MGS535" s="120"/>
      <c r="MGT535" s="120"/>
      <c r="MGU535" s="120"/>
      <c r="MGV535" s="120"/>
      <c r="MGW535" s="120"/>
      <c r="MGX535" s="120"/>
      <c r="MGY535" s="120"/>
      <c r="MGZ535" s="120"/>
      <c r="MHA535" s="120"/>
      <c r="MHB535" s="120"/>
      <c r="MHC535" s="120"/>
      <c r="MHD535" s="120"/>
      <c r="MHE535" s="120"/>
      <c r="MHF535" s="120"/>
      <c r="MHG535" s="120"/>
      <c r="MHH535" s="120"/>
      <c r="MHI535" s="120"/>
      <c r="MHJ535" s="120"/>
      <c r="MHK535" s="120"/>
      <c r="MHL535" s="120"/>
      <c r="MHM535" s="120"/>
      <c r="MHN535" s="120"/>
      <c r="MHO535" s="120"/>
      <c r="MHP535" s="120"/>
      <c r="MHQ535" s="120"/>
      <c r="MHR535" s="120"/>
      <c r="MHS535" s="120"/>
      <c r="MHT535" s="120"/>
      <c r="MHU535" s="120"/>
      <c r="MHV535" s="120"/>
      <c r="MHW535" s="120"/>
      <c r="MHX535" s="120"/>
      <c r="MHY535" s="120"/>
      <c r="MHZ535" s="120"/>
      <c r="MIA535" s="120"/>
      <c r="MIB535" s="120"/>
      <c r="MIC535" s="120"/>
      <c r="MID535" s="120"/>
      <c r="MIE535" s="120"/>
      <c r="MIF535" s="120"/>
      <c r="MIG535" s="120"/>
      <c r="MIH535" s="120"/>
      <c r="MII535" s="120"/>
      <c r="MIJ535" s="120"/>
      <c r="MIK535" s="120"/>
      <c r="MIL535" s="120"/>
      <c r="MIM535" s="120"/>
      <c r="MIN535" s="120"/>
      <c r="MIO535" s="120"/>
      <c r="MIP535" s="120"/>
      <c r="MIQ535" s="120"/>
      <c r="MIR535" s="120"/>
      <c r="MIS535" s="120"/>
      <c r="MIT535" s="120"/>
      <c r="MIU535" s="120"/>
      <c r="MIV535" s="120"/>
      <c r="MIW535" s="120"/>
      <c r="MIX535" s="120"/>
      <c r="MIY535" s="120"/>
      <c r="MIZ535" s="120"/>
      <c r="MJA535" s="120"/>
      <c r="MJB535" s="120"/>
      <c r="MJC535" s="120"/>
      <c r="MJD535" s="120"/>
      <c r="MJE535" s="120"/>
      <c r="MJF535" s="120"/>
      <c r="MJG535" s="120"/>
      <c r="MJH535" s="120"/>
      <c r="MJI535" s="120"/>
      <c r="MJJ535" s="120"/>
      <c r="MJK535" s="120"/>
      <c r="MJL535" s="120"/>
      <c r="MJM535" s="120"/>
      <c r="MJN535" s="120"/>
      <c r="MJO535" s="120"/>
      <c r="MJP535" s="120"/>
      <c r="MJQ535" s="120"/>
      <c r="MJR535" s="120"/>
      <c r="MJS535" s="120"/>
      <c r="MJT535" s="120"/>
      <c r="MJU535" s="120"/>
      <c r="MJV535" s="120"/>
      <c r="MJW535" s="120"/>
      <c r="MJX535" s="120"/>
      <c r="MJY535" s="120"/>
      <c r="MJZ535" s="120"/>
      <c r="MKA535" s="120"/>
      <c r="MKB535" s="120"/>
      <c r="MKC535" s="120"/>
      <c r="MKD535" s="120"/>
      <c r="MKE535" s="120"/>
      <c r="MKF535" s="120"/>
      <c r="MKG535" s="120"/>
      <c r="MKH535" s="120"/>
      <c r="MKI535" s="120"/>
      <c r="MKJ535" s="120"/>
      <c r="MKK535" s="120"/>
      <c r="MKL535" s="120"/>
      <c r="MKM535" s="120"/>
      <c r="MKN535" s="120"/>
      <c r="MKO535" s="120"/>
      <c r="MKP535" s="120"/>
      <c r="MKQ535" s="120"/>
      <c r="MKR535" s="120"/>
      <c r="MKS535" s="120"/>
      <c r="MKT535" s="120"/>
      <c r="MKU535" s="120"/>
      <c r="MKV535" s="120"/>
      <c r="MKW535" s="120"/>
      <c r="MKX535" s="120"/>
      <c r="MKY535" s="120"/>
      <c r="MKZ535" s="120"/>
      <c r="MLA535" s="120"/>
      <c r="MLB535" s="120"/>
      <c r="MLC535" s="120"/>
      <c r="MLD535" s="120"/>
      <c r="MLE535" s="120"/>
      <c r="MLF535" s="120"/>
      <c r="MLG535" s="120"/>
      <c r="MLH535" s="120"/>
      <c r="MLI535" s="120"/>
      <c r="MLJ535" s="120"/>
      <c r="MLK535" s="120"/>
      <c r="MLL535" s="120"/>
      <c r="MLM535" s="120"/>
      <c r="MLN535" s="120"/>
      <c r="MLO535" s="120"/>
      <c r="MLP535" s="120"/>
      <c r="MLQ535" s="120"/>
      <c r="MLR535" s="120"/>
      <c r="MLS535" s="120"/>
      <c r="MLT535" s="120"/>
      <c r="MLU535" s="120"/>
      <c r="MLV535" s="120"/>
      <c r="MLW535" s="120"/>
      <c r="MLX535" s="120"/>
      <c r="MLY535" s="120"/>
      <c r="MLZ535" s="120"/>
      <c r="MMA535" s="120"/>
      <c r="MMB535" s="120"/>
      <c r="MMC535" s="120"/>
      <c r="MMD535" s="120"/>
      <c r="MME535" s="120"/>
      <c r="MMF535" s="120"/>
      <c r="MMG535" s="120"/>
      <c r="MMH535" s="120"/>
      <c r="MMI535" s="120"/>
      <c r="MMJ535" s="120"/>
      <c r="MMK535" s="120"/>
      <c r="MML535" s="120"/>
      <c r="MMM535" s="120"/>
      <c r="MMN535" s="120"/>
      <c r="MMO535" s="120"/>
      <c r="MMP535" s="120"/>
      <c r="MMQ535" s="120"/>
      <c r="MMR535" s="120"/>
      <c r="MMS535" s="120"/>
      <c r="MMT535" s="120"/>
      <c r="MMU535" s="120"/>
      <c r="MMV535" s="120"/>
      <c r="MMW535" s="120"/>
      <c r="MMX535" s="120"/>
      <c r="MMY535" s="120"/>
      <c r="MMZ535" s="120"/>
      <c r="MNA535" s="120"/>
      <c r="MNB535" s="120"/>
      <c r="MNC535" s="120"/>
      <c r="MND535" s="120"/>
      <c r="MNE535" s="120"/>
      <c r="MNF535" s="120"/>
      <c r="MNG535" s="120"/>
      <c r="MNH535" s="120"/>
      <c r="MNI535" s="120"/>
      <c r="MNJ535" s="120"/>
      <c r="MNK535" s="120"/>
      <c r="MNL535" s="120"/>
      <c r="MNM535" s="120"/>
      <c r="MNN535" s="120"/>
      <c r="MNO535" s="120"/>
      <c r="MNP535" s="120"/>
      <c r="MNQ535" s="120"/>
      <c r="MNR535" s="120"/>
      <c r="MNS535" s="120"/>
      <c r="MNT535" s="120"/>
      <c r="MNU535" s="120"/>
      <c r="MNV535" s="120"/>
      <c r="MNW535" s="120"/>
      <c r="MNX535" s="120"/>
      <c r="MNY535" s="120"/>
      <c r="MNZ535" s="120"/>
      <c r="MOA535" s="120"/>
      <c r="MOB535" s="120"/>
      <c r="MOC535" s="120"/>
      <c r="MOD535" s="120"/>
      <c r="MOE535" s="120"/>
      <c r="MOF535" s="120"/>
      <c r="MOG535" s="120"/>
      <c r="MOH535" s="120"/>
      <c r="MOI535" s="120"/>
      <c r="MOJ535" s="120"/>
      <c r="MOK535" s="120"/>
      <c r="MOL535" s="120"/>
      <c r="MOM535" s="120"/>
      <c r="MON535" s="120"/>
      <c r="MOO535" s="120"/>
      <c r="MOP535" s="120"/>
      <c r="MOQ535" s="120"/>
      <c r="MOR535" s="120"/>
      <c r="MOS535" s="120"/>
      <c r="MOT535" s="120"/>
      <c r="MOU535" s="120"/>
      <c r="MOV535" s="120"/>
      <c r="MOW535" s="120"/>
      <c r="MOX535" s="120"/>
      <c r="MOY535" s="120"/>
      <c r="MOZ535" s="120"/>
      <c r="MPA535" s="120"/>
      <c r="MPB535" s="120"/>
      <c r="MPC535" s="120"/>
      <c r="MPD535" s="120"/>
      <c r="MPE535" s="120"/>
      <c r="MPF535" s="120"/>
      <c r="MPG535" s="120"/>
      <c r="MPH535" s="120"/>
      <c r="MPI535" s="120"/>
      <c r="MPJ535" s="120"/>
      <c r="MPK535" s="120"/>
      <c r="MPL535" s="120"/>
      <c r="MPM535" s="120"/>
      <c r="MPN535" s="120"/>
      <c r="MPO535" s="120"/>
      <c r="MPP535" s="120"/>
      <c r="MPQ535" s="120"/>
      <c r="MPR535" s="120"/>
      <c r="MPS535" s="120"/>
      <c r="MPT535" s="120"/>
      <c r="MPU535" s="120"/>
      <c r="MPV535" s="120"/>
      <c r="MPW535" s="120"/>
      <c r="MPX535" s="120"/>
      <c r="MPY535" s="120"/>
      <c r="MPZ535" s="120"/>
      <c r="MQA535" s="120"/>
      <c r="MQB535" s="120"/>
      <c r="MQC535" s="120"/>
      <c r="MQD535" s="120"/>
      <c r="MQE535" s="120"/>
      <c r="MQF535" s="120"/>
      <c r="MQG535" s="120"/>
      <c r="MQH535" s="120"/>
      <c r="MQI535" s="120"/>
      <c r="MQJ535" s="120"/>
      <c r="MQK535" s="120"/>
      <c r="MQL535" s="120"/>
      <c r="MQM535" s="120"/>
      <c r="MQN535" s="120"/>
      <c r="MQO535" s="120"/>
      <c r="MQP535" s="120"/>
      <c r="MQQ535" s="120"/>
      <c r="MQR535" s="120"/>
      <c r="MQS535" s="120"/>
      <c r="MQT535" s="120"/>
      <c r="MQU535" s="120"/>
      <c r="MQV535" s="120"/>
      <c r="MQW535" s="120"/>
      <c r="MQX535" s="120"/>
      <c r="MQY535" s="120"/>
      <c r="MQZ535" s="120"/>
      <c r="MRA535" s="120"/>
      <c r="MRB535" s="120"/>
      <c r="MRC535" s="120"/>
      <c r="MRD535" s="120"/>
      <c r="MRE535" s="120"/>
      <c r="MRF535" s="120"/>
      <c r="MRG535" s="120"/>
      <c r="MRH535" s="120"/>
      <c r="MRI535" s="120"/>
      <c r="MRJ535" s="120"/>
      <c r="MRK535" s="120"/>
      <c r="MRL535" s="120"/>
      <c r="MRM535" s="120"/>
      <c r="MRN535" s="120"/>
      <c r="MRO535" s="120"/>
      <c r="MRP535" s="120"/>
      <c r="MRQ535" s="120"/>
      <c r="MRR535" s="120"/>
      <c r="MRS535" s="120"/>
      <c r="MRT535" s="120"/>
      <c r="MRU535" s="120"/>
      <c r="MRV535" s="120"/>
      <c r="MRW535" s="120"/>
      <c r="MRX535" s="120"/>
      <c r="MRY535" s="120"/>
      <c r="MRZ535" s="120"/>
      <c r="MSA535" s="120"/>
      <c r="MSB535" s="120"/>
      <c r="MSC535" s="120"/>
      <c r="MSD535" s="120"/>
      <c r="MSE535" s="120"/>
      <c r="MSF535" s="120"/>
      <c r="MSG535" s="120"/>
      <c r="MSH535" s="120"/>
      <c r="MSI535" s="120"/>
      <c r="MSJ535" s="120"/>
      <c r="MSK535" s="120"/>
      <c r="MSL535" s="120"/>
      <c r="MSM535" s="120"/>
      <c r="MSN535" s="120"/>
      <c r="MSO535" s="120"/>
      <c r="MSP535" s="120"/>
      <c r="MSQ535" s="120"/>
      <c r="MSR535" s="120"/>
      <c r="MSS535" s="120"/>
      <c r="MST535" s="120"/>
      <c r="MSU535" s="120"/>
      <c r="MSV535" s="120"/>
      <c r="MSW535" s="120"/>
      <c r="MSX535" s="120"/>
      <c r="MSY535" s="120"/>
      <c r="MSZ535" s="120"/>
      <c r="MTA535" s="120"/>
      <c r="MTB535" s="120"/>
      <c r="MTC535" s="120"/>
      <c r="MTD535" s="120"/>
      <c r="MTE535" s="120"/>
      <c r="MTF535" s="120"/>
      <c r="MTG535" s="120"/>
      <c r="MTH535" s="120"/>
      <c r="MTI535" s="120"/>
      <c r="MTJ535" s="120"/>
      <c r="MTK535" s="120"/>
      <c r="MTL535" s="120"/>
      <c r="MTM535" s="120"/>
      <c r="MTN535" s="120"/>
      <c r="MTO535" s="120"/>
      <c r="MTP535" s="120"/>
      <c r="MTQ535" s="120"/>
      <c r="MTR535" s="120"/>
      <c r="MTS535" s="120"/>
      <c r="MTT535" s="120"/>
      <c r="MTU535" s="120"/>
      <c r="MTV535" s="120"/>
      <c r="MTW535" s="120"/>
      <c r="MTX535" s="120"/>
      <c r="MTY535" s="120"/>
      <c r="MTZ535" s="120"/>
      <c r="MUA535" s="120"/>
      <c r="MUB535" s="120"/>
      <c r="MUC535" s="120"/>
      <c r="MUD535" s="120"/>
      <c r="MUE535" s="120"/>
      <c r="MUF535" s="120"/>
      <c r="MUG535" s="120"/>
      <c r="MUH535" s="120"/>
      <c r="MUI535" s="120"/>
      <c r="MUJ535" s="120"/>
      <c r="MUK535" s="120"/>
      <c r="MUL535" s="120"/>
      <c r="MUM535" s="120"/>
      <c r="MUN535" s="120"/>
      <c r="MUO535" s="120"/>
      <c r="MUP535" s="120"/>
      <c r="MUQ535" s="120"/>
      <c r="MUR535" s="120"/>
      <c r="MUS535" s="120"/>
      <c r="MUT535" s="120"/>
      <c r="MUU535" s="120"/>
      <c r="MUV535" s="120"/>
      <c r="MUW535" s="120"/>
      <c r="MUX535" s="120"/>
      <c r="MUY535" s="120"/>
      <c r="MUZ535" s="120"/>
      <c r="MVA535" s="120"/>
      <c r="MVB535" s="120"/>
      <c r="MVC535" s="120"/>
      <c r="MVD535" s="120"/>
      <c r="MVE535" s="120"/>
      <c r="MVF535" s="120"/>
      <c r="MVG535" s="120"/>
      <c r="MVH535" s="120"/>
      <c r="MVI535" s="120"/>
      <c r="MVJ535" s="120"/>
      <c r="MVK535" s="120"/>
      <c r="MVL535" s="120"/>
      <c r="MVM535" s="120"/>
      <c r="MVN535" s="120"/>
      <c r="MVO535" s="120"/>
      <c r="MVP535" s="120"/>
      <c r="MVQ535" s="120"/>
      <c r="MVR535" s="120"/>
      <c r="MVS535" s="120"/>
      <c r="MVT535" s="120"/>
      <c r="MVU535" s="120"/>
      <c r="MVV535" s="120"/>
      <c r="MVW535" s="120"/>
      <c r="MVX535" s="120"/>
      <c r="MVY535" s="120"/>
      <c r="MVZ535" s="120"/>
      <c r="MWA535" s="120"/>
      <c r="MWB535" s="120"/>
      <c r="MWC535" s="120"/>
      <c r="MWD535" s="120"/>
      <c r="MWE535" s="120"/>
      <c r="MWF535" s="120"/>
      <c r="MWG535" s="120"/>
      <c r="MWH535" s="120"/>
      <c r="MWI535" s="120"/>
      <c r="MWJ535" s="120"/>
      <c r="MWK535" s="120"/>
      <c r="MWL535" s="120"/>
      <c r="MWM535" s="120"/>
      <c r="MWN535" s="120"/>
      <c r="MWO535" s="120"/>
      <c r="MWP535" s="120"/>
      <c r="MWQ535" s="120"/>
      <c r="MWR535" s="120"/>
      <c r="MWS535" s="120"/>
      <c r="MWT535" s="120"/>
      <c r="MWU535" s="120"/>
      <c r="MWV535" s="120"/>
      <c r="MWW535" s="120"/>
      <c r="MWX535" s="120"/>
      <c r="MWY535" s="120"/>
      <c r="MWZ535" s="120"/>
      <c r="MXA535" s="120"/>
      <c r="MXB535" s="120"/>
      <c r="MXC535" s="120"/>
      <c r="MXD535" s="120"/>
      <c r="MXE535" s="120"/>
      <c r="MXF535" s="120"/>
      <c r="MXG535" s="120"/>
      <c r="MXH535" s="120"/>
      <c r="MXI535" s="120"/>
      <c r="MXJ535" s="120"/>
      <c r="MXK535" s="120"/>
      <c r="MXL535" s="120"/>
      <c r="MXM535" s="120"/>
      <c r="MXN535" s="120"/>
      <c r="MXO535" s="120"/>
      <c r="MXP535" s="120"/>
      <c r="MXQ535" s="120"/>
      <c r="MXR535" s="120"/>
      <c r="MXS535" s="120"/>
      <c r="MXT535" s="120"/>
      <c r="MXU535" s="120"/>
      <c r="MXV535" s="120"/>
      <c r="MXW535" s="120"/>
      <c r="MXX535" s="120"/>
      <c r="MXY535" s="120"/>
      <c r="MXZ535" s="120"/>
      <c r="MYA535" s="120"/>
      <c r="MYB535" s="120"/>
      <c r="MYC535" s="120"/>
      <c r="MYD535" s="120"/>
      <c r="MYE535" s="120"/>
      <c r="MYF535" s="120"/>
      <c r="MYG535" s="120"/>
      <c r="MYH535" s="120"/>
      <c r="MYI535" s="120"/>
      <c r="MYJ535" s="120"/>
      <c r="MYK535" s="120"/>
      <c r="MYL535" s="120"/>
      <c r="MYM535" s="120"/>
      <c r="MYN535" s="120"/>
      <c r="MYO535" s="120"/>
      <c r="MYP535" s="120"/>
      <c r="MYQ535" s="120"/>
      <c r="MYR535" s="120"/>
      <c r="MYS535" s="120"/>
      <c r="MYT535" s="120"/>
      <c r="MYU535" s="120"/>
      <c r="MYV535" s="120"/>
      <c r="MYW535" s="120"/>
      <c r="MYX535" s="120"/>
      <c r="MYY535" s="120"/>
      <c r="MYZ535" s="120"/>
      <c r="MZA535" s="120"/>
      <c r="MZB535" s="120"/>
      <c r="MZC535" s="120"/>
      <c r="MZD535" s="120"/>
      <c r="MZE535" s="120"/>
      <c r="MZF535" s="120"/>
      <c r="MZG535" s="120"/>
      <c r="MZH535" s="120"/>
      <c r="MZI535" s="120"/>
      <c r="MZJ535" s="120"/>
      <c r="MZK535" s="120"/>
      <c r="MZL535" s="120"/>
      <c r="MZM535" s="120"/>
      <c r="MZN535" s="120"/>
      <c r="MZO535" s="120"/>
      <c r="MZP535" s="120"/>
      <c r="MZQ535" s="120"/>
      <c r="MZR535" s="120"/>
      <c r="MZS535" s="120"/>
      <c r="MZT535" s="120"/>
      <c r="MZU535" s="120"/>
      <c r="MZV535" s="120"/>
      <c r="MZW535" s="120"/>
      <c r="MZX535" s="120"/>
      <c r="MZY535" s="120"/>
      <c r="MZZ535" s="120"/>
      <c r="NAA535" s="120"/>
      <c r="NAB535" s="120"/>
      <c r="NAC535" s="120"/>
      <c r="NAD535" s="120"/>
      <c r="NAE535" s="120"/>
      <c r="NAF535" s="120"/>
      <c r="NAG535" s="120"/>
      <c r="NAH535" s="120"/>
      <c r="NAI535" s="120"/>
      <c r="NAJ535" s="120"/>
      <c r="NAK535" s="120"/>
      <c r="NAL535" s="120"/>
      <c r="NAM535" s="120"/>
      <c r="NAN535" s="120"/>
      <c r="NAO535" s="120"/>
      <c r="NAP535" s="120"/>
      <c r="NAQ535" s="120"/>
      <c r="NAR535" s="120"/>
      <c r="NAS535" s="120"/>
      <c r="NAT535" s="120"/>
      <c r="NAU535" s="120"/>
      <c r="NAV535" s="120"/>
      <c r="NAW535" s="120"/>
      <c r="NAX535" s="120"/>
      <c r="NAY535" s="120"/>
      <c r="NAZ535" s="120"/>
      <c r="NBA535" s="120"/>
      <c r="NBB535" s="120"/>
      <c r="NBC535" s="120"/>
      <c r="NBD535" s="120"/>
      <c r="NBE535" s="120"/>
      <c r="NBF535" s="120"/>
      <c r="NBG535" s="120"/>
      <c r="NBH535" s="120"/>
      <c r="NBI535" s="120"/>
      <c r="NBJ535" s="120"/>
      <c r="NBK535" s="120"/>
      <c r="NBL535" s="120"/>
      <c r="NBM535" s="120"/>
      <c r="NBN535" s="120"/>
      <c r="NBO535" s="120"/>
      <c r="NBP535" s="120"/>
      <c r="NBQ535" s="120"/>
      <c r="NBR535" s="120"/>
      <c r="NBS535" s="120"/>
      <c r="NBT535" s="120"/>
      <c r="NBU535" s="120"/>
      <c r="NBV535" s="120"/>
      <c r="NBW535" s="120"/>
      <c r="NBX535" s="120"/>
      <c r="NBY535" s="120"/>
      <c r="NBZ535" s="120"/>
      <c r="NCA535" s="120"/>
      <c r="NCB535" s="120"/>
      <c r="NCC535" s="120"/>
      <c r="NCD535" s="120"/>
      <c r="NCE535" s="120"/>
      <c r="NCF535" s="120"/>
      <c r="NCG535" s="120"/>
      <c r="NCH535" s="120"/>
      <c r="NCI535" s="120"/>
      <c r="NCJ535" s="120"/>
      <c r="NCK535" s="120"/>
      <c r="NCL535" s="120"/>
      <c r="NCM535" s="120"/>
      <c r="NCN535" s="120"/>
      <c r="NCO535" s="120"/>
      <c r="NCP535" s="120"/>
      <c r="NCQ535" s="120"/>
      <c r="NCR535" s="120"/>
      <c r="NCS535" s="120"/>
      <c r="NCT535" s="120"/>
      <c r="NCU535" s="120"/>
      <c r="NCV535" s="120"/>
      <c r="NCW535" s="120"/>
      <c r="NCX535" s="120"/>
      <c r="NCY535" s="120"/>
      <c r="NCZ535" s="120"/>
      <c r="NDA535" s="120"/>
      <c r="NDB535" s="120"/>
      <c r="NDC535" s="120"/>
      <c r="NDD535" s="120"/>
      <c r="NDE535" s="120"/>
      <c r="NDF535" s="120"/>
      <c r="NDG535" s="120"/>
      <c r="NDH535" s="120"/>
      <c r="NDI535" s="120"/>
      <c r="NDJ535" s="120"/>
      <c r="NDK535" s="120"/>
      <c r="NDL535" s="120"/>
      <c r="NDM535" s="120"/>
      <c r="NDN535" s="120"/>
      <c r="NDO535" s="120"/>
      <c r="NDP535" s="120"/>
      <c r="NDQ535" s="120"/>
      <c r="NDR535" s="120"/>
      <c r="NDS535" s="120"/>
      <c r="NDT535" s="120"/>
      <c r="NDU535" s="120"/>
      <c r="NDV535" s="120"/>
      <c r="NDW535" s="120"/>
      <c r="NDX535" s="120"/>
      <c r="NDY535" s="120"/>
      <c r="NDZ535" s="120"/>
      <c r="NEA535" s="120"/>
      <c r="NEB535" s="120"/>
      <c r="NEC535" s="120"/>
      <c r="NED535" s="120"/>
      <c r="NEE535" s="120"/>
      <c r="NEF535" s="120"/>
      <c r="NEG535" s="120"/>
      <c r="NEH535" s="120"/>
      <c r="NEI535" s="120"/>
      <c r="NEJ535" s="120"/>
      <c r="NEK535" s="120"/>
      <c r="NEL535" s="120"/>
      <c r="NEM535" s="120"/>
      <c r="NEN535" s="120"/>
      <c r="NEO535" s="120"/>
      <c r="NEP535" s="120"/>
      <c r="NEQ535" s="120"/>
      <c r="NER535" s="120"/>
      <c r="NES535" s="120"/>
      <c r="NET535" s="120"/>
      <c r="NEU535" s="120"/>
      <c r="NEV535" s="120"/>
      <c r="NEW535" s="120"/>
      <c r="NEX535" s="120"/>
      <c r="NEY535" s="120"/>
      <c r="NEZ535" s="120"/>
      <c r="NFA535" s="120"/>
      <c r="NFB535" s="120"/>
      <c r="NFC535" s="120"/>
      <c r="NFD535" s="120"/>
      <c r="NFE535" s="120"/>
      <c r="NFF535" s="120"/>
      <c r="NFG535" s="120"/>
      <c r="NFH535" s="120"/>
      <c r="NFI535" s="120"/>
      <c r="NFJ535" s="120"/>
      <c r="NFK535" s="120"/>
      <c r="NFL535" s="120"/>
      <c r="NFM535" s="120"/>
      <c r="NFN535" s="120"/>
      <c r="NFO535" s="120"/>
      <c r="NFP535" s="120"/>
      <c r="NFQ535" s="120"/>
      <c r="NFR535" s="120"/>
      <c r="NFS535" s="120"/>
      <c r="NFT535" s="120"/>
      <c r="NFU535" s="120"/>
      <c r="NFV535" s="120"/>
      <c r="NFW535" s="120"/>
      <c r="NFX535" s="120"/>
      <c r="NFY535" s="120"/>
      <c r="NFZ535" s="120"/>
      <c r="NGA535" s="120"/>
      <c r="NGB535" s="120"/>
      <c r="NGC535" s="120"/>
      <c r="NGD535" s="120"/>
      <c r="NGE535" s="120"/>
      <c r="NGF535" s="120"/>
      <c r="NGG535" s="120"/>
      <c r="NGH535" s="120"/>
      <c r="NGI535" s="120"/>
      <c r="NGJ535" s="120"/>
      <c r="NGK535" s="120"/>
      <c r="NGL535" s="120"/>
      <c r="NGM535" s="120"/>
      <c r="NGN535" s="120"/>
      <c r="NGO535" s="120"/>
      <c r="NGP535" s="120"/>
      <c r="NGQ535" s="120"/>
      <c r="NGR535" s="120"/>
      <c r="NGS535" s="120"/>
      <c r="NGT535" s="120"/>
      <c r="NGU535" s="120"/>
      <c r="NGV535" s="120"/>
      <c r="NGW535" s="120"/>
      <c r="NGX535" s="120"/>
      <c r="NGY535" s="120"/>
      <c r="NGZ535" s="120"/>
      <c r="NHA535" s="120"/>
      <c r="NHB535" s="120"/>
      <c r="NHC535" s="120"/>
      <c r="NHD535" s="120"/>
      <c r="NHE535" s="120"/>
      <c r="NHF535" s="120"/>
      <c r="NHG535" s="120"/>
      <c r="NHH535" s="120"/>
      <c r="NHI535" s="120"/>
      <c r="NHJ535" s="120"/>
      <c r="NHK535" s="120"/>
      <c r="NHL535" s="120"/>
      <c r="NHM535" s="120"/>
      <c r="NHN535" s="120"/>
      <c r="NHO535" s="120"/>
      <c r="NHP535" s="120"/>
      <c r="NHQ535" s="120"/>
      <c r="NHR535" s="120"/>
      <c r="NHS535" s="120"/>
      <c r="NHT535" s="120"/>
      <c r="NHU535" s="120"/>
      <c r="NHV535" s="120"/>
      <c r="NHW535" s="120"/>
      <c r="NHX535" s="120"/>
      <c r="NHY535" s="120"/>
      <c r="NHZ535" s="120"/>
      <c r="NIA535" s="120"/>
      <c r="NIB535" s="120"/>
      <c r="NIC535" s="120"/>
      <c r="NID535" s="120"/>
      <c r="NIE535" s="120"/>
      <c r="NIF535" s="120"/>
      <c r="NIG535" s="120"/>
      <c r="NIH535" s="120"/>
      <c r="NII535" s="120"/>
      <c r="NIJ535" s="120"/>
      <c r="NIK535" s="120"/>
      <c r="NIL535" s="120"/>
      <c r="NIM535" s="120"/>
      <c r="NIN535" s="120"/>
      <c r="NIO535" s="120"/>
      <c r="NIP535" s="120"/>
      <c r="NIQ535" s="120"/>
      <c r="NIR535" s="120"/>
      <c r="NIS535" s="120"/>
      <c r="NIT535" s="120"/>
      <c r="NIU535" s="120"/>
      <c r="NIV535" s="120"/>
      <c r="NIW535" s="120"/>
      <c r="NIX535" s="120"/>
      <c r="NIY535" s="120"/>
      <c r="NIZ535" s="120"/>
      <c r="NJA535" s="120"/>
      <c r="NJB535" s="120"/>
      <c r="NJC535" s="120"/>
      <c r="NJD535" s="120"/>
      <c r="NJE535" s="120"/>
      <c r="NJF535" s="120"/>
      <c r="NJG535" s="120"/>
      <c r="NJH535" s="120"/>
      <c r="NJI535" s="120"/>
      <c r="NJJ535" s="120"/>
      <c r="NJK535" s="120"/>
      <c r="NJL535" s="120"/>
      <c r="NJM535" s="120"/>
      <c r="NJN535" s="120"/>
      <c r="NJO535" s="120"/>
      <c r="NJP535" s="120"/>
      <c r="NJQ535" s="120"/>
      <c r="NJR535" s="120"/>
      <c r="NJS535" s="120"/>
      <c r="NJT535" s="120"/>
      <c r="NJU535" s="120"/>
      <c r="NJV535" s="120"/>
      <c r="NJW535" s="120"/>
      <c r="NJX535" s="120"/>
      <c r="NJY535" s="120"/>
      <c r="NJZ535" s="120"/>
      <c r="NKA535" s="120"/>
      <c r="NKB535" s="120"/>
      <c r="NKC535" s="120"/>
      <c r="NKD535" s="120"/>
      <c r="NKE535" s="120"/>
      <c r="NKF535" s="120"/>
      <c r="NKG535" s="120"/>
      <c r="NKH535" s="120"/>
      <c r="NKI535" s="120"/>
      <c r="NKJ535" s="120"/>
      <c r="NKK535" s="120"/>
      <c r="NKL535" s="120"/>
      <c r="NKM535" s="120"/>
      <c r="NKN535" s="120"/>
      <c r="NKO535" s="120"/>
      <c r="NKP535" s="120"/>
      <c r="NKQ535" s="120"/>
      <c r="NKR535" s="120"/>
      <c r="NKS535" s="120"/>
      <c r="NKT535" s="120"/>
      <c r="NKU535" s="120"/>
      <c r="NKV535" s="120"/>
      <c r="NKW535" s="120"/>
      <c r="NKX535" s="120"/>
      <c r="NKY535" s="120"/>
      <c r="NKZ535" s="120"/>
      <c r="NLA535" s="120"/>
      <c r="NLB535" s="120"/>
      <c r="NLC535" s="120"/>
      <c r="NLD535" s="120"/>
      <c r="NLE535" s="120"/>
      <c r="NLF535" s="120"/>
      <c r="NLG535" s="120"/>
      <c r="NLH535" s="120"/>
      <c r="NLI535" s="120"/>
      <c r="NLJ535" s="120"/>
      <c r="NLK535" s="120"/>
      <c r="NLL535" s="120"/>
      <c r="NLM535" s="120"/>
      <c r="NLN535" s="120"/>
      <c r="NLO535" s="120"/>
      <c r="NLP535" s="120"/>
      <c r="NLQ535" s="120"/>
      <c r="NLR535" s="120"/>
      <c r="NLS535" s="120"/>
      <c r="NLT535" s="120"/>
      <c r="NLU535" s="120"/>
      <c r="NLV535" s="120"/>
      <c r="NLW535" s="120"/>
      <c r="NLX535" s="120"/>
      <c r="NLY535" s="120"/>
      <c r="NLZ535" s="120"/>
      <c r="NMA535" s="120"/>
      <c r="NMB535" s="120"/>
      <c r="NMC535" s="120"/>
      <c r="NMD535" s="120"/>
      <c r="NME535" s="120"/>
      <c r="NMF535" s="120"/>
      <c r="NMG535" s="120"/>
      <c r="NMH535" s="120"/>
      <c r="NMI535" s="120"/>
      <c r="NMJ535" s="120"/>
      <c r="NMK535" s="120"/>
      <c r="NML535" s="120"/>
      <c r="NMM535" s="120"/>
      <c r="NMN535" s="120"/>
      <c r="NMO535" s="120"/>
      <c r="NMP535" s="120"/>
      <c r="NMQ535" s="120"/>
      <c r="NMR535" s="120"/>
      <c r="NMS535" s="120"/>
      <c r="NMT535" s="120"/>
      <c r="NMU535" s="120"/>
      <c r="NMV535" s="120"/>
      <c r="NMW535" s="120"/>
      <c r="NMX535" s="120"/>
      <c r="NMY535" s="120"/>
      <c r="NMZ535" s="120"/>
      <c r="NNA535" s="120"/>
      <c r="NNB535" s="120"/>
      <c r="NNC535" s="120"/>
      <c r="NND535" s="120"/>
      <c r="NNE535" s="120"/>
      <c r="NNF535" s="120"/>
      <c r="NNG535" s="120"/>
      <c r="NNH535" s="120"/>
      <c r="NNI535" s="120"/>
      <c r="NNJ535" s="120"/>
      <c r="NNK535" s="120"/>
      <c r="NNL535" s="120"/>
      <c r="NNM535" s="120"/>
      <c r="NNN535" s="120"/>
      <c r="NNO535" s="120"/>
      <c r="NNP535" s="120"/>
      <c r="NNQ535" s="120"/>
      <c r="NNR535" s="120"/>
      <c r="NNS535" s="120"/>
      <c r="NNT535" s="120"/>
      <c r="NNU535" s="120"/>
      <c r="NNV535" s="120"/>
      <c r="NNW535" s="120"/>
      <c r="NNX535" s="120"/>
      <c r="NNY535" s="120"/>
      <c r="NNZ535" s="120"/>
      <c r="NOA535" s="120"/>
      <c r="NOB535" s="120"/>
      <c r="NOC535" s="120"/>
      <c r="NOD535" s="120"/>
      <c r="NOE535" s="120"/>
      <c r="NOF535" s="120"/>
      <c r="NOG535" s="120"/>
      <c r="NOH535" s="120"/>
      <c r="NOI535" s="120"/>
      <c r="NOJ535" s="120"/>
      <c r="NOK535" s="120"/>
      <c r="NOL535" s="120"/>
      <c r="NOM535" s="120"/>
      <c r="NON535" s="120"/>
      <c r="NOO535" s="120"/>
      <c r="NOP535" s="120"/>
      <c r="NOQ535" s="120"/>
      <c r="NOR535" s="120"/>
      <c r="NOS535" s="120"/>
      <c r="NOT535" s="120"/>
      <c r="NOU535" s="120"/>
      <c r="NOV535" s="120"/>
      <c r="NOW535" s="120"/>
      <c r="NOX535" s="120"/>
      <c r="NOY535" s="120"/>
      <c r="NOZ535" s="120"/>
      <c r="NPA535" s="120"/>
      <c r="NPB535" s="120"/>
      <c r="NPC535" s="120"/>
      <c r="NPD535" s="120"/>
      <c r="NPE535" s="120"/>
      <c r="NPF535" s="120"/>
      <c r="NPG535" s="120"/>
      <c r="NPH535" s="120"/>
      <c r="NPI535" s="120"/>
      <c r="NPJ535" s="120"/>
      <c r="NPK535" s="120"/>
      <c r="NPL535" s="120"/>
      <c r="NPM535" s="120"/>
      <c r="NPN535" s="120"/>
      <c r="NPO535" s="120"/>
      <c r="NPP535" s="120"/>
      <c r="NPQ535" s="120"/>
      <c r="NPR535" s="120"/>
      <c r="NPS535" s="120"/>
      <c r="NPT535" s="120"/>
      <c r="NPU535" s="120"/>
      <c r="NPV535" s="120"/>
      <c r="NPW535" s="120"/>
      <c r="NPX535" s="120"/>
      <c r="NPY535" s="120"/>
      <c r="NPZ535" s="120"/>
      <c r="NQA535" s="120"/>
      <c r="NQB535" s="120"/>
      <c r="NQC535" s="120"/>
      <c r="NQD535" s="120"/>
      <c r="NQE535" s="120"/>
      <c r="NQF535" s="120"/>
      <c r="NQG535" s="120"/>
      <c r="NQH535" s="120"/>
      <c r="NQI535" s="120"/>
      <c r="NQJ535" s="120"/>
      <c r="NQK535" s="120"/>
      <c r="NQL535" s="120"/>
      <c r="NQM535" s="120"/>
      <c r="NQN535" s="120"/>
      <c r="NQO535" s="120"/>
      <c r="NQP535" s="120"/>
      <c r="NQQ535" s="120"/>
      <c r="NQR535" s="120"/>
      <c r="NQS535" s="120"/>
      <c r="NQT535" s="120"/>
      <c r="NQU535" s="120"/>
      <c r="NQV535" s="120"/>
      <c r="NQW535" s="120"/>
      <c r="NQX535" s="120"/>
      <c r="NQY535" s="120"/>
      <c r="NQZ535" s="120"/>
      <c r="NRA535" s="120"/>
      <c r="NRB535" s="120"/>
      <c r="NRC535" s="120"/>
      <c r="NRD535" s="120"/>
      <c r="NRE535" s="120"/>
      <c r="NRF535" s="120"/>
      <c r="NRG535" s="120"/>
      <c r="NRH535" s="120"/>
      <c r="NRI535" s="120"/>
      <c r="NRJ535" s="120"/>
      <c r="NRK535" s="120"/>
      <c r="NRL535" s="120"/>
      <c r="NRM535" s="120"/>
      <c r="NRN535" s="120"/>
      <c r="NRO535" s="120"/>
      <c r="NRP535" s="120"/>
      <c r="NRQ535" s="120"/>
      <c r="NRR535" s="120"/>
      <c r="NRS535" s="120"/>
      <c r="NRT535" s="120"/>
      <c r="NRU535" s="120"/>
      <c r="NRV535" s="120"/>
      <c r="NRW535" s="120"/>
      <c r="NRX535" s="120"/>
      <c r="NRY535" s="120"/>
      <c r="NRZ535" s="120"/>
      <c r="NSA535" s="120"/>
      <c r="NSB535" s="120"/>
      <c r="NSC535" s="120"/>
      <c r="NSD535" s="120"/>
      <c r="NSE535" s="120"/>
      <c r="NSF535" s="120"/>
      <c r="NSG535" s="120"/>
      <c r="NSH535" s="120"/>
      <c r="NSI535" s="120"/>
      <c r="NSJ535" s="120"/>
      <c r="NSK535" s="120"/>
      <c r="NSL535" s="120"/>
      <c r="NSM535" s="120"/>
      <c r="NSN535" s="120"/>
      <c r="NSO535" s="120"/>
      <c r="NSP535" s="120"/>
      <c r="NSQ535" s="120"/>
      <c r="NSR535" s="120"/>
      <c r="NSS535" s="120"/>
      <c r="NST535" s="120"/>
      <c r="NSU535" s="120"/>
      <c r="NSV535" s="120"/>
      <c r="NSW535" s="120"/>
      <c r="NSX535" s="120"/>
      <c r="NSY535" s="120"/>
      <c r="NSZ535" s="120"/>
      <c r="NTA535" s="120"/>
      <c r="NTB535" s="120"/>
      <c r="NTC535" s="120"/>
      <c r="NTD535" s="120"/>
      <c r="NTE535" s="120"/>
      <c r="NTF535" s="120"/>
      <c r="NTG535" s="120"/>
      <c r="NTH535" s="120"/>
      <c r="NTI535" s="120"/>
      <c r="NTJ535" s="120"/>
      <c r="NTK535" s="120"/>
      <c r="NTL535" s="120"/>
      <c r="NTM535" s="120"/>
      <c r="NTN535" s="120"/>
      <c r="NTO535" s="120"/>
      <c r="NTP535" s="120"/>
      <c r="NTQ535" s="120"/>
      <c r="NTR535" s="120"/>
      <c r="NTS535" s="120"/>
      <c r="NTT535" s="120"/>
      <c r="NTU535" s="120"/>
      <c r="NTV535" s="120"/>
      <c r="NTW535" s="120"/>
      <c r="NTX535" s="120"/>
      <c r="NTY535" s="120"/>
      <c r="NTZ535" s="120"/>
      <c r="NUA535" s="120"/>
      <c r="NUB535" s="120"/>
      <c r="NUC535" s="120"/>
      <c r="NUD535" s="120"/>
      <c r="NUE535" s="120"/>
      <c r="NUF535" s="120"/>
      <c r="NUG535" s="120"/>
      <c r="NUH535" s="120"/>
      <c r="NUI535" s="120"/>
      <c r="NUJ535" s="120"/>
      <c r="NUK535" s="120"/>
      <c r="NUL535" s="120"/>
      <c r="NUM535" s="120"/>
      <c r="NUN535" s="120"/>
      <c r="NUO535" s="120"/>
      <c r="NUP535" s="120"/>
      <c r="NUQ535" s="120"/>
      <c r="NUR535" s="120"/>
      <c r="NUS535" s="120"/>
      <c r="NUT535" s="120"/>
      <c r="NUU535" s="120"/>
      <c r="NUV535" s="120"/>
      <c r="NUW535" s="120"/>
      <c r="NUX535" s="120"/>
      <c r="NUY535" s="120"/>
      <c r="NUZ535" s="120"/>
      <c r="NVA535" s="120"/>
      <c r="NVB535" s="120"/>
      <c r="NVC535" s="120"/>
      <c r="NVD535" s="120"/>
      <c r="NVE535" s="120"/>
      <c r="NVF535" s="120"/>
      <c r="NVG535" s="120"/>
      <c r="NVH535" s="120"/>
      <c r="NVI535" s="120"/>
      <c r="NVJ535" s="120"/>
      <c r="NVK535" s="120"/>
      <c r="NVL535" s="120"/>
      <c r="NVM535" s="120"/>
      <c r="NVN535" s="120"/>
      <c r="NVO535" s="120"/>
      <c r="NVP535" s="120"/>
      <c r="NVQ535" s="120"/>
      <c r="NVR535" s="120"/>
      <c r="NVS535" s="120"/>
      <c r="NVT535" s="120"/>
      <c r="NVU535" s="120"/>
      <c r="NVV535" s="120"/>
      <c r="NVW535" s="120"/>
      <c r="NVX535" s="120"/>
      <c r="NVY535" s="120"/>
      <c r="NVZ535" s="120"/>
      <c r="NWA535" s="120"/>
      <c r="NWB535" s="120"/>
      <c r="NWC535" s="120"/>
      <c r="NWD535" s="120"/>
      <c r="NWE535" s="120"/>
      <c r="NWF535" s="120"/>
      <c r="NWG535" s="120"/>
      <c r="NWH535" s="120"/>
      <c r="NWI535" s="120"/>
      <c r="NWJ535" s="120"/>
      <c r="NWK535" s="120"/>
      <c r="NWL535" s="120"/>
      <c r="NWM535" s="120"/>
      <c r="NWN535" s="120"/>
      <c r="NWO535" s="120"/>
      <c r="NWP535" s="120"/>
      <c r="NWQ535" s="120"/>
      <c r="NWR535" s="120"/>
      <c r="NWS535" s="120"/>
      <c r="NWT535" s="120"/>
      <c r="NWU535" s="120"/>
      <c r="NWV535" s="120"/>
      <c r="NWW535" s="120"/>
      <c r="NWX535" s="120"/>
      <c r="NWY535" s="120"/>
      <c r="NWZ535" s="120"/>
      <c r="NXA535" s="120"/>
      <c r="NXB535" s="120"/>
      <c r="NXC535" s="120"/>
      <c r="NXD535" s="120"/>
      <c r="NXE535" s="120"/>
      <c r="NXF535" s="120"/>
      <c r="NXG535" s="120"/>
      <c r="NXH535" s="120"/>
      <c r="NXI535" s="120"/>
      <c r="NXJ535" s="120"/>
      <c r="NXK535" s="120"/>
      <c r="NXL535" s="120"/>
      <c r="NXM535" s="120"/>
      <c r="NXN535" s="120"/>
      <c r="NXO535" s="120"/>
      <c r="NXP535" s="120"/>
      <c r="NXQ535" s="120"/>
      <c r="NXR535" s="120"/>
      <c r="NXS535" s="120"/>
      <c r="NXT535" s="120"/>
      <c r="NXU535" s="120"/>
      <c r="NXV535" s="120"/>
      <c r="NXW535" s="120"/>
      <c r="NXX535" s="120"/>
      <c r="NXY535" s="120"/>
      <c r="NXZ535" s="120"/>
      <c r="NYA535" s="120"/>
      <c r="NYB535" s="120"/>
      <c r="NYC535" s="120"/>
      <c r="NYD535" s="120"/>
      <c r="NYE535" s="120"/>
      <c r="NYF535" s="120"/>
      <c r="NYG535" s="120"/>
      <c r="NYH535" s="120"/>
      <c r="NYI535" s="120"/>
      <c r="NYJ535" s="120"/>
      <c r="NYK535" s="120"/>
      <c r="NYL535" s="120"/>
      <c r="NYM535" s="120"/>
      <c r="NYN535" s="120"/>
      <c r="NYO535" s="120"/>
      <c r="NYP535" s="120"/>
      <c r="NYQ535" s="120"/>
      <c r="NYR535" s="120"/>
      <c r="NYS535" s="120"/>
      <c r="NYT535" s="120"/>
      <c r="NYU535" s="120"/>
      <c r="NYV535" s="120"/>
      <c r="NYW535" s="120"/>
      <c r="NYX535" s="120"/>
      <c r="NYY535" s="120"/>
      <c r="NYZ535" s="120"/>
      <c r="NZA535" s="120"/>
      <c r="NZB535" s="120"/>
      <c r="NZC535" s="120"/>
      <c r="NZD535" s="120"/>
      <c r="NZE535" s="120"/>
      <c r="NZF535" s="120"/>
      <c r="NZG535" s="120"/>
      <c r="NZH535" s="120"/>
      <c r="NZI535" s="120"/>
      <c r="NZJ535" s="120"/>
      <c r="NZK535" s="120"/>
      <c r="NZL535" s="120"/>
      <c r="NZM535" s="120"/>
      <c r="NZN535" s="120"/>
      <c r="NZO535" s="120"/>
      <c r="NZP535" s="120"/>
      <c r="NZQ535" s="120"/>
      <c r="NZR535" s="120"/>
      <c r="NZS535" s="120"/>
      <c r="NZT535" s="120"/>
      <c r="NZU535" s="120"/>
      <c r="NZV535" s="120"/>
      <c r="NZW535" s="120"/>
      <c r="NZX535" s="120"/>
      <c r="NZY535" s="120"/>
      <c r="NZZ535" s="120"/>
      <c r="OAA535" s="120"/>
      <c r="OAB535" s="120"/>
      <c r="OAC535" s="120"/>
      <c r="OAD535" s="120"/>
      <c r="OAE535" s="120"/>
      <c r="OAF535" s="120"/>
      <c r="OAG535" s="120"/>
      <c r="OAH535" s="120"/>
      <c r="OAI535" s="120"/>
      <c r="OAJ535" s="120"/>
      <c r="OAK535" s="120"/>
      <c r="OAL535" s="120"/>
      <c r="OAM535" s="120"/>
      <c r="OAN535" s="120"/>
      <c r="OAO535" s="120"/>
      <c r="OAP535" s="120"/>
      <c r="OAQ535" s="120"/>
      <c r="OAR535" s="120"/>
      <c r="OAS535" s="120"/>
      <c r="OAT535" s="120"/>
      <c r="OAU535" s="120"/>
      <c r="OAV535" s="120"/>
      <c r="OAW535" s="120"/>
      <c r="OAX535" s="120"/>
      <c r="OAY535" s="120"/>
      <c r="OAZ535" s="120"/>
      <c r="OBA535" s="120"/>
      <c r="OBB535" s="120"/>
      <c r="OBC535" s="120"/>
      <c r="OBD535" s="120"/>
      <c r="OBE535" s="120"/>
      <c r="OBF535" s="120"/>
      <c r="OBG535" s="120"/>
      <c r="OBH535" s="120"/>
      <c r="OBI535" s="120"/>
      <c r="OBJ535" s="120"/>
      <c r="OBK535" s="120"/>
      <c r="OBL535" s="120"/>
      <c r="OBM535" s="120"/>
      <c r="OBN535" s="120"/>
      <c r="OBO535" s="120"/>
      <c r="OBP535" s="120"/>
      <c r="OBQ535" s="120"/>
      <c r="OBR535" s="120"/>
      <c r="OBS535" s="120"/>
      <c r="OBT535" s="120"/>
      <c r="OBU535" s="120"/>
      <c r="OBV535" s="120"/>
      <c r="OBW535" s="120"/>
      <c r="OBX535" s="120"/>
      <c r="OBY535" s="120"/>
      <c r="OBZ535" s="120"/>
      <c r="OCA535" s="120"/>
      <c r="OCB535" s="120"/>
      <c r="OCC535" s="120"/>
      <c r="OCD535" s="120"/>
      <c r="OCE535" s="120"/>
      <c r="OCF535" s="120"/>
      <c r="OCG535" s="120"/>
      <c r="OCH535" s="120"/>
      <c r="OCI535" s="120"/>
      <c r="OCJ535" s="120"/>
      <c r="OCK535" s="120"/>
      <c r="OCL535" s="120"/>
      <c r="OCM535" s="120"/>
      <c r="OCN535" s="120"/>
      <c r="OCO535" s="120"/>
      <c r="OCP535" s="120"/>
      <c r="OCQ535" s="120"/>
      <c r="OCR535" s="120"/>
      <c r="OCS535" s="120"/>
      <c r="OCT535" s="120"/>
      <c r="OCU535" s="120"/>
      <c r="OCV535" s="120"/>
      <c r="OCW535" s="120"/>
      <c r="OCX535" s="120"/>
      <c r="OCY535" s="120"/>
      <c r="OCZ535" s="120"/>
      <c r="ODA535" s="120"/>
      <c r="ODB535" s="120"/>
      <c r="ODC535" s="120"/>
      <c r="ODD535" s="120"/>
      <c r="ODE535" s="120"/>
      <c r="ODF535" s="120"/>
      <c r="ODG535" s="120"/>
      <c r="ODH535" s="120"/>
      <c r="ODI535" s="120"/>
      <c r="ODJ535" s="120"/>
      <c r="ODK535" s="120"/>
      <c r="ODL535" s="120"/>
      <c r="ODM535" s="120"/>
      <c r="ODN535" s="120"/>
      <c r="ODO535" s="120"/>
      <c r="ODP535" s="120"/>
      <c r="ODQ535" s="120"/>
      <c r="ODR535" s="120"/>
      <c r="ODS535" s="120"/>
      <c r="ODT535" s="120"/>
      <c r="ODU535" s="120"/>
      <c r="ODV535" s="120"/>
      <c r="ODW535" s="120"/>
      <c r="ODX535" s="120"/>
      <c r="ODY535" s="120"/>
      <c r="ODZ535" s="120"/>
      <c r="OEA535" s="120"/>
      <c r="OEB535" s="120"/>
      <c r="OEC535" s="120"/>
      <c r="OED535" s="120"/>
      <c r="OEE535" s="120"/>
      <c r="OEF535" s="120"/>
      <c r="OEG535" s="120"/>
      <c r="OEH535" s="120"/>
      <c r="OEI535" s="120"/>
      <c r="OEJ535" s="120"/>
      <c r="OEK535" s="120"/>
      <c r="OEL535" s="120"/>
      <c r="OEM535" s="120"/>
      <c r="OEN535" s="120"/>
      <c r="OEO535" s="120"/>
      <c r="OEP535" s="120"/>
      <c r="OEQ535" s="120"/>
      <c r="OER535" s="120"/>
      <c r="OES535" s="120"/>
      <c r="OET535" s="120"/>
      <c r="OEU535" s="120"/>
      <c r="OEV535" s="120"/>
      <c r="OEW535" s="120"/>
      <c r="OEX535" s="120"/>
      <c r="OEY535" s="120"/>
      <c r="OEZ535" s="120"/>
      <c r="OFA535" s="120"/>
      <c r="OFB535" s="120"/>
      <c r="OFC535" s="120"/>
      <c r="OFD535" s="120"/>
      <c r="OFE535" s="120"/>
      <c r="OFF535" s="120"/>
      <c r="OFG535" s="120"/>
      <c r="OFH535" s="120"/>
      <c r="OFI535" s="120"/>
      <c r="OFJ535" s="120"/>
      <c r="OFK535" s="120"/>
      <c r="OFL535" s="120"/>
      <c r="OFM535" s="120"/>
      <c r="OFN535" s="120"/>
      <c r="OFO535" s="120"/>
      <c r="OFP535" s="120"/>
      <c r="OFQ535" s="120"/>
      <c r="OFR535" s="120"/>
      <c r="OFS535" s="120"/>
      <c r="OFT535" s="120"/>
      <c r="OFU535" s="120"/>
      <c r="OFV535" s="120"/>
      <c r="OFW535" s="120"/>
      <c r="OFX535" s="120"/>
      <c r="OFY535" s="120"/>
      <c r="OFZ535" s="120"/>
      <c r="OGA535" s="120"/>
      <c r="OGB535" s="120"/>
      <c r="OGC535" s="120"/>
      <c r="OGD535" s="120"/>
      <c r="OGE535" s="120"/>
      <c r="OGF535" s="120"/>
      <c r="OGG535" s="120"/>
      <c r="OGH535" s="120"/>
      <c r="OGI535" s="120"/>
      <c r="OGJ535" s="120"/>
      <c r="OGK535" s="120"/>
      <c r="OGL535" s="120"/>
      <c r="OGM535" s="120"/>
      <c r="OGN535" s="120"/>
      <c r="OGO535" s="120"/>
      <c r="OGP535" s="120"/>
      <c r="OGQ535" s="120"/>
      <c r="OGR535" s="120"/>
      <c r="OGS535" s="120"/>
      <c r="OGT535" s="120"/>
      <c r="OGU535" s="120"/>
      <c r="OGV535" s="120"/>
      <c r="OGW535" s="120"/>
      <c r="OGX535" s="120"/>
      <c r="OGY535" s="120"/>
      <c r="OGZ535" s="120"/>
      <c r="OHA535" s="120"/>
      <c r="OHB535" s="120"/>
      <c r="OHC535" s="120"/>
      <c r="OHD535" s="120"/>
      <c r="OHE535" s="120"/>
      <c r="OHF535" s="120"/>
      <c r="OHG535" s="120"/>
      <c r="OHH535" s="120"/>
      <c r="OHI535" s="120"/>
      <c r="OHJ535" s="120"/>
      <c r="OHK535" s="120"/>
      <c r="OHL535" s="120"/>
      <c r="OHM535" s="120"/>
      <c r="OHN535" s="120"/>
      <c r="OHO535" s="120"/>
      <c r="OHP535" s="120"/>
      <c r="OHQ535" s="120"/>
      <c r="OHR535" s="120"/>
      <c r="OHS535" s="120"/>
      <c r="OHT535" s="120"/>
      <c r="OHU535" s="120"/>
      <c r="OHV535" s="120"/>
      <c r="OHW535" s="120"/>
      <c r="OHX535" s="120"/>
      <c r="OHY535" s="120"/>
      <c r="OHZ535" s="120"/>
      <c r="OIA535" s="120"/>
      <c r="OIB535" s="120"/>
      <c r="OIC535" s="120"/>
      <c r="OID535" s="120"/>
      <c r="OIE535" s="120"/>
      <c r="OIF535" s="120"/>
      <c r="OIG535" s="120"/>
      <c r="OIH535" s="120"/>
      <c r="OII535" s="120"/>
      <c r="OIJ535" s="120"/>
      <c r="OIK535" s="120"/>
      <c r="OIL535" s="120"/>
      <c r="OIM535" s="120"/>
      <c r="OIN535" s="120"/>
      <c r="OIO535" s="120"/>
      <c r="OIP535" s="120"/>
      <c r="OIQ535" s="120"/>
      <c r="OIR535" s="120"/>
      <c r="OIS535" s="120"/>
      <c r="OIT535" s="120"/>
      <c r="OIU535" s="120"/>
      <c r="OIV535" s="120"/>
      <c r="OIW535" s="120"/>
      <c r="OIX535" s="120"/>
      <c r="OIY535" s="120"/>
      <c r="OIZ535" s="120"/>
      <c r="OJA535" s="120"/>
      <c r="OJB535" s="120"/>
      <c r="OJC535" s="120"/>
      <c r="OJD535" s="120"/>
      <c r="OJE535" s="120"/>
      <c r="OJF535" s="120"/>
      <c r="OJG535" s="120"/>
      <c r="OJH535" s="120"/>
      <c r="OJI535" s="120"/>
      <c r="OJJ535" s="120"/>
      <c r="OJK535" s="120"/>
      <c r="OJL535" s="120"/>
      <c r="OJM535" s="120"/>
      <c r="OJN535" s="120"/>
      <c r="OJO535" s="120"/>
      <c r="OJP535" s="120"/>
      <c r="OJQ535" s="120"/>
      <c r="OJR535" s="120"/>
      <c r="OJS535" s="120"/>
      <c r="OJT535" s="120"/>
      <c r="OJU535" s="120"/>
      <c r="OJV535" s="120"/>
      <c r="OJW535" s="120"/>
      <c r="OJX535" s="120"/>
      <c r="OJY535" s="120"/>
      <c r="OJZ535" s="120"/>
      <c r="OKA535" s="120"/>
      <c r="OKB535" s="120"/>
      <c r="OKC535" s="120"/>
      <c r="OKD535" s="120"/>
      <c r="OKE535" s="120"/>
      <c r="OKF535" s="120"/>
      <c r="OKG535" s="120"/>
      <c r="OKH535" s="120"/>
      <c r="OKI535" s="120"/>
      <c r="OKJ535" s="120"/>
      <c r="OKK535" s="120"/>
      <c r="OKL535" s="120"/>
      <c r="OKM535" s="120"/>
      <c r="OKN535" s="120"/>
      <c r="OKO535" s="120"/>
      <c r="OKP535" s="120"/>
      <c r="OKQ535" s="120"/>
      <c r="OKR535" s="120"/>
      <c r="OKS535" s="120"/>
      <c r="OKT535" s="120"/>
      <c r="OKU535" s="120"/>
      <c r="OKV535" s="120"/>
      <c r="OKW535" s="120"/>
      <c r="OKX535" s="120"/>
      <c r="OKY535" s="120"/>
      <c r="OKZ535" s="120"/>
      <c r="OLA535" s="120"/>
      <c r="OLB535" s="120"/>
      <c r="OLC535" s="120"/>
      <c r="OLD535" s="120"/>
      <c r="OLE535" s="120"/>
      <c r="OLF535" s="120"/>
      <c r="OLG535" s="120"/>
      <c r="OLH535" s="120"/>
      <c r="OLI535" s="120"/>
      <c r="OLJ535" s="120"/>
      <c r="OLK535" s="120"/>
      <c r="OLL535" s="120"/>
      <c r="OLM535" s="120"/>
      <c r="OLN535" s="120"/>
      <c r="OLO535" s="120"/>
      <c r="OLP535" s="120"/>
      <c r="OLQ535" s="120"/>
      <c r="OLR535" s="120"/>
      <c r="OLS535" s="120"/>
      <c r="OLT535" s="120"/>
      <c r="OLU535" s="120"/>
      <c r="OLV535" s="120"/>
      <c r="OLW535" s="120"/>
      <c r="OLX535" s="120"/>
      <c r="OLY535" s="120"/>
      <c r="OLZ535" s="120"/>
      <c r="OMA535" s="120"/>
      <c r="OMB535" s="120"/>
      <c r="OMC535" s="120"/>
      <c r="OMD535" s="120"/>
      <c r="OME535" s="120"/>
      <c r="OMF535" s="120"/>
      <c r="OMG535" s="120"/>
      <c r="OMH535" s="120"/>
      <c r="OMI535" s="120"/>
      <c r="OMJ535" s="120"/>
      <c r="OMK535" s="120"/>
      <c r="OML535" s="120"/>
      <c r="OMM535" s="120"/>
      <c r="OMN535" s="120"/>
      <c r="OMO535" s="120"/>
      <c r="OMP535" s="120"/>
      <c r="OMQ535" s="120"/>
      <c r="OMR535" s="120"/>
      <c r="OMS535" s="120"/>
      <c r="OMT535" s="120"/>
      <c r="OMU535" s="120"/>
      <c r="OMV535" s="120"/>
      <c r="OMW535" s="120"/>
      <c r="OMX535" s="120"/>
      <c r="OMY535" s="120"/>
      <c r="OMZ535" s="120"/>
      <c r="ONA535" s="120"/>
      <c r="ONB535" s="120"/>
      <c r="ONC535" s="120"/>
      <c r="OND535" s="120"/>
      <c r="ONE535" s="120"/>
      <c r="ONF535" s="120"/>
      <c r="ONG535" s="120"/>
      <c r="ONH535" s="120"/>
      <c r="ONI535" s="120"/>
      <c r="ONJ535" s="120"/>
      <c r="ONK535" s="120"/>
      <c r="ONL535" s="120"/>
      <c r="ONM535" s="120"/>
      <c r="ONN535" s="120"/>
      <c r="ONO535" s="120"/>
      <c r="ONP535" s="120"/>
      <c r="ONQ535" s="120"/>
      <c r="ONR535" s="120"/>
      <c r="ONS535" s="120"/>
      <c r="ONT535" s="120"/>
      <c r="ONU535" s="120"/>
      <c r="ONV535" s="120"/>
      <c r="ONW535" s="120"/>
      <c r="ONX535" s="120"/>
      <c r="ONY535" s="120"/>
      <c r="ONZ535" s="120"/>
      <c r="OOA535" s="120"/>
      <c r="OOB535" s="120"/>
      <c r="OOC535" s="120"/>
      <c r="OOD535" s="120"/>
      <c r="OOE535" s="120"/>
      <c r="OOF535" s="120"/>
      <c r="OOG535" s="120"/>
      <c r="OOH535" s="120"/>
      <c r="OOI535" s="120"/>
      <c r="OOJ535" s="120"/>
      <c r="OOK535" s="120"/>
      <c r="OOL535" s="120"/>
      <c r="OOM535" s="120"/>
      <c r="OON535" s="120"/>
      <c r="OOO535" s="120"/>
      <c r="OOP535" s="120"/>
      <c r="OOQ535" s="120"/>
      <c r="OOR535" s="120"/>
      <c r="OOS535" s="120"/>
      <c r="OOT535" s="120"/>
      <c r="OOU535" s="120"/>
      <c r="OOV535" s="120"/>
      <c r="OOW535" s="120"/>
      <c r="OOX535" s="120"/>
      <c r="OOY535" s="120"/>
      <c r="OOZ535" s="120"/>
      <c r="OPA535" s="120"/>
      <c r="OPB535" s="120"/>
      <c r="OPC535" s="120"/>
      <c r="OPD535" s="120"/>
      <c r="OPE535" s="120"/>
      <c r="OPF535" s="120"/>
      <c r="OPG535" s="120"/>
      <c r="OPH535" s="120"/>
      <c r="OPI535" s="120"/>
      <c r="OPJ535" s="120"/>
      <c r="OPK535" s="120"/>
      <c r="OPL535" s="120"/>
      <c r="OPM535" s="120"/>
      <c r="OPN535" s="120"/>
      <c r="OPO535" s="120"/>
      <c r="OPP535" s="120"/>
      <c r="OPQ535" s="120"/>
      <c r="OPR535" s="120"/>
      <c r="OPS535" s="120"/>
      <c r="OPT535" s="120"/>
      <c r="OPU535" s="120"/>
      <c r="OPV535" s="120"/>
      <c r="OPW535" s="120"/>
      <c r="OPX535" s="120"/>
      <c r="OPY535" s="120"/>
      <c r="OPZ535" s="120"/>
      <c r="OQA535" s="120"/>
      <c r="OQB535" s="120"/>
      <c r="OQC535" s="120"/>
      <c r="OQD535" s="120"/>
      <c r="OQE535" s="120"/>
      <c r="OQF535" s="120"/>
      <c r="OQG535" s="120"/>
      <c r="OQH535" s="120"/>
      <c r="OQI535" s="120"/>
      <c r="OQJ535" s="120"/>
      <c r="OQK535" s="120"/>
      <c r="OQL535" s="120"/>
      <c r="OQM535" s="120"/>
      <c r="OQN535" s="120"/>
      <c r="OQO535" s="120"/>
      <c r="OQP535" s="120"/>
      <c r="OQQ535" s="120"/>
      <c r="OQR535" s="120"/>
      <c r="OQS535" s="120"/>
      <c r="OQT535" s="120"/>
      <c r="OQU535" s="120"/>
      <c r="OQV535" s="120"/>
      <c r="OQW535" s="120"/>
      <c r="OQX535" s="120"/>
      <c r="OQY535" s="120"/>
      <c r="OQZ535" s="120"/>
      <c r="ORA535" s="120"/>
      <c r="ORB535" s="120"/>
      <c r="ORC535" s="120"/>
      <c r="ORD535" s="120"/>
      <c r="ORE535" s="120"/>
      <c r="ORF535" s="120"/>
      <c r="ORG535" s="120"/>
      <c r="ORH535" s="120"/>
      <c r="ORI535" s="120"/>
      <c r="ORJ535" s="120"/>
      <c r="ORK535" s="120"/>
      <c r="ORL535" s="120"/>
      <c r="ORM535" s="120"/>
      <c r="ORN535" s="120"/>
      <c r="ORO535" s="120"/>
      <c r="ORP535" s="120"/>
      <c r="ORQ535" s="120"/>
      <c r="ORR535" s="120"/>
      <c r="ORS535" s="120"/>
      <c r="ORT535" s="120"/>
      <c r="ORU535" s="120"/>
      <c r="ORV535" s="120"/>
      <c r="ORW535" s="120"/>
      <c r="ORX535" s="120"/>
      <c r="ORY535" s="120"/>
      <c r="ORZ535" s="120"/>
      <c r="OSA535" s="120"/>
      <c r="OSB535" s="120"/>
      <c r="OSC535" s="120"/>
      <c r="OSD535" s="120"/>
      <c r="OSE535" s="120"/>
      <c r="OSF535" s="120"/>
      <c r="OSG535" s="120"/>
      <c r="OSH535" s="120"/>
      <c r="OSI535" s="120"/>
      <c r="OSJ535" s="120"/>
      <c r="OSK535" s="120"/>
      <c r="OSL535" s="120"/>
      <c r="OSM535" s="120"/>
      <c r="OSN535" s="120"/>
      <c r="OSO535" s="120"/>
      <c r="OSP535" s="120"/>
      <c r="OSQ535" s="120"/>
      <c r="OSR535" s="120"/>
      <c r="OSS535" s="120"/>
      <c r="OST535" s="120"/>
      <c r="OSU535" s="120"/>
      <c r="OSV535" s="120"/>
      <c r="OSW535" s="120"/>
      <c r="OSX535" s="120"/>
      <c r="OSY535" s="120"/>
      <c r="OSZ535" s="120"/>
      <c r="OTA535" s="120"/>
      <c r="OTB535" s="120"/>
      <c r="OTC535" s="120"/>
      <c r="OTD535" s="120"/>
      <c r="OTE535" s="120"/>
      <c r="OTF535" s="120"/>
      <c r="OTG535" s="120"/>
      <c r="OTH535" s="120"/>
      <c r="OTI535" s="120"/>
      <c r="OTJ535" s="120"/>
      <c r="OTK535" s="120"/>
      <c r="OTL535" s="120"/>
      <c r="OTM535" s="120"/>
      <c r="OTN535" s="120"/>
      <c r="OTO535" s="120"/>
      <c r="OTP535" s="120"/>
      <c r="OTQ535" s="120"/>
      <c r="OTR535" s="120"/>
      <c r="OTS535" s="120"/>
      <c r="OTT535" s="120"/>
      <c r="OTU535" s="120"/>
      <c r="OTV535" s="120"/>
      <c r="OTW535" s="120"/>
      <c r="OTX535" s="120"/>
      <c r="OTY535" s="120"/>
      <c r="OTZ535" s="120"/>
      <c r="OUA535" s="120"/>
      <c r="OUB535" s="120"/>
      <c r="OUC535" s="120"/>
      <c r="OUD535" s="120"/>
      <c r="OUE535" s="120"/>
      <c r="OUF535" s="120"/>
      <c r="OUG535" s="120"/>
      <c r="OUH535" s="120"/>
      <c r="OUI535" s="120"/>
      <c r="OUJ535" s="120"/>
      <c r="OUK535" s="120"/>
      <c r="OUL535" s="120"/>
      <c r="OUM535" s="120"/>
      <c r="OUN535" s="120"/>
      <c r="OUO535" s="120"/>
      <c r="OUP535" s="120"/>
      <c r="OUQ535" s="120"/>
      <c r="OUR535" s="120"/>
      <c r="OUS535" s="120"/>
      <c r="OUT535" s="120"/>
      <c r="OUU535" s="120"/>
      <c r="OUV535" s="120"/>
      <c r="OUW535" s="120"/>
      <c r="OUX535" s="120"/>
      <c r="OUY535" s="120"/>
      <c r="OUZ535" s="120"/>
      <c r="OVA535" s="120"/>
      <c r="OVB535" s="120"/>
      <c r="OVC535" s="120"/>
      <c r="OVD535" s="120"/>
      <c r="OVE535" s="120"/>
      <c r="OVF535" s="120"/>
      <c r="OVG535" s="120"/>
      <c r="OVH535" s="120"/>
      <c r="OVI535" s="120"/>
      <c r="OVJ535" s="120"/>
      <c r="OVK535" s="120"/>
      <c r="OVL535" s="120"/>
      <c r="OVM535" s="120"/>
      <c r="OVN535" s="120"/>
      <c r="OVO535" s="120"/>
      <c r="OVP535" s="120"/>
      <c r="OVQ535" s="120"/>
      <c r="OVR535" s="120"/>
      <c r="OVS535" s="120"/>
      <c r="OVT535" s="120"/>
      <c r="OVU535" s="120"/>
      <c r="OVV535" s="120"/>
      <c r="OVW535" s="120"/>
      <c r="OVX535" s="120"/>
      <c r="OVY535" s="120"/>
      <c r="OVZ535" s="120"/>
      <c r="OWA535" s="120"/>
      <c r="OWB535" s="120"/>
      <c r="OWC535" s="120"/>
      <c r="OWD535" s="120"/>
      <c r="OWE535" s="120"/>
      <c r="OWF535" s="120"/>
      <c r="OWG535" s="120"/>
      <c r="OWH535" s="120"/>
      <c r="OWI535" s="120"/>
      <c r="OWJ535" s="120"/>
      <c r="OWK535" s="120"/>
      <c r="OWL535" s="120"/>
      <c r="OWM535" s="120"/>
      <c r="OWN535" s="120"/>
      <c r="OWO535" s="120"/>
      <c r="OWP535" s="120"/>
      <c r="OWQ535" s="120"/>
      <c r="OWR535" s="120"/>
      <c r="OWS535" s="120"/>
      <c r="OWT535" s="120"/>
      <c r="OWU535" s="120"/>
      <c r="OWV535" s="120"/>
      <c r="OWW535" s="120"/>
      <c r="OWX535" s="120"/>
      <c r="OWY535" s="120"/>
      <c r="OWZ535" s="120"/>
      <c r="OXA535" s="120"/>
      <c r="OXB535" s="120"/>
      <c r="OXC535" s="120"/>
      <c r="OXD535" s="120"/>
      <c r="OXE535" s="120"/>
      <c r="OXF535" s="120"/>
      <c r="OXG535" s="120"/>
      <c r="OXH535" s="120"/>
      <c r="OXI535" s="120"/>
      <c r="OXJ535" s="120"/>
      <c r="OXK535" s="120"/>
      <c r="OXL535" s="120"/>
      <c r="OXM535" s="120"/>
      <c r="OXN535" s="120"/>
      <c r="OXO535" s="120"/>
      <c r="OXP535" s="120"/>
      <c r="OXQ535" s="120"/>
      <c r="OXR535" s="120"/>
      <c r="OXS535" s="120"/>
      <c r="OXT535" s="120"/>
      <c r="OXU535" s="120"/>
      <c r="OXV535" s="120"/>
      <c r="OXW535" s="120"/>
      <c r="OXX535" s="120"/>
      <c r="OXY535" s="120"/>
      <c r="OXZ535" s="120"/>
      <c r="OYA535" s="120"/>
      <c r="OYB535" s="120"/>
      <c r="OYC535" s="120"/>
      <c r="OYD535" s="120"/>
      <c r="OYE535" s="120"/>
      <c r="OYF535" s="120"/>
      <c r="OYG535" s="120"/>
      <c r="OYH535" s="120"/>
      <c r="OYI535" s="120"/>
      <c r="OYJ535" s="120"/>
      <c r="OYK535" s="120"/>
      <c r="OYL535" s="120"/>
      <c r="OYM535" s="120"/>
      <c r="OYN535" s="120"/>
      <c r="OYO535" s="120"/>
      <c r="OYP535" s="120"/>
      <c r="OYQ535" s="120"/>
      <c r="OYR535" s="120"/>
      <c r="OYS535" s="120"/>
      <c r="OYT535" s="120"/>
      <c r="OYU535" s="120"/>
      <c r="OYV535" s="120"/>
      <c r="OYW535" s="120"/>
      <c r="OYX535" s="120"/>
      <c r="OYY535" s="120"/>
      <c r="OYZ535" s="120"/>
      <c r="OZA535" s="120"/>
      <c r="OZB535" s="120"/>
      <c r="OZC535" s="120"/>
      <c r="OZD535" s="120"/>
      <c r="OZE535" s="120"/>
      <c r="OZF535" s="120"/>
      <c r="OZG535" s="120"/>
      <c r="OZH535" s="120"/>
      <c r="OZI535" s="120"/>
      <c r="OZJ535" s="120"/>
      <c r="OZK535" s="120"/>
      <c r="OZL535" s="120"/>
      <c r="OZM535" s="120"/>
      <c r="OZN535" s="120"/>
      <c r="OZO535" s="120"/>
      <c r="OZP535" s="120"/>
      <c r="OZQ535" s="120"/>
      <c r="OZR535" s="120"/>
      <c r="OZS535" s="120"/>
      <c r="OZT535" s="120"/>
      <c r="OZU535" s="120"/>
      <c r="OZV535" s="120"/>
      <c r="OZW535" s="120"/>
      <c r="OZX535" s="120"/>
      <c r="OZY535" s="120"/>
      <c r="OZZ535" s="120"/>
      <c r="PAA535" s="120"/>
      <c r="PAB535" s="120"/>
      <c r="PAC535" s="120"/>
      <c r="PAD535" s="120"/>
      <c r="PAE535" s="120"/>
      <c r="PAF535" s="120"/>
      <c r="PAG535" s="120"/>
      <c r="PAH535" s="120"/>
      <c r="PAI535" s="120"/>
      <c r="PAJ535" s="120"/>
      <c r="PAK535" s="120"/>
      <c r="PAL535" s="120"/>
      <c r="PAM535" s="120"/>
      <c r="PAN535" s="120"/>
      <c r="PAO535" s="120"/>
      <c r="PAP535" s="120"/>
      <c r="PAQ535" s="120"/>
      <c r="PAR535" s="120"/>
      <c r="PAS535" s="120"/>
      <c r="PAT535" s="120"/>
      <c r="PAU535" s="120"/>
      <c r="PAV535" s="120"/>
      <c r="PAW535" s="120"/>
      <c r="PAX535" s="120"/>
      <c r="PAY535" s="120"/>
      <c r="PAZ535" s="120"/>
      <c r="PBA535" s="120"/>
      <c r="PBB535" s="120"/>
      <c r="PBC535" s="120"/>
      <c r="PBD535" s="120"/>
      <c r="PBE535" s="120"/>
      <c r="PBF535" s="120"/>
      <c r="PBG535" s="120"/>
      <c r="PBH535" s="120"/>
      <c r="PBI535" s="120"/>
      <c r="PBJ535" s="120"/>
      <c r="PBK535" s="120"/>
      <c r="PBL535" s="120"/>
      <c r="PBM535" s="120"/>
      <c r="PBN535" s="120"/>
      <c r="PBO535" s="120"/>
      <c r="PBP535" s="120"/>
      <c r="PBQ535" s="120"/>
      <c r="PBR535" s="120"/>
      <c r="PBS535" s="120"/>
      <c r="PBT535" s="120"/>
      <c r="PBU535" s="120"/>
      <c r="PBV535" s="120"/>
      <c r="PBW535" s="120"/>
      <c r="PBX535" s="120"/>
      <c r="PBY535" s="120"/>
      <c r="PBZ535" s="120"/>
      <c r="PCA535" s="120"/>
      <c r="PCB535" s="120"/>
      <c r="PCC535" s="120"/>
      <c r="PCD535" s="120"/>
      <c r="PCE535" s="120"/>
      <c r="PCF535" s="120"/>
      <c r="PCG535" s="120"/>
      <c r="PCH535" s="120"/>
      <c r="PCI535" s="120"/>
      <c r="PCJ535" s="120"/>
      <c r="PCK535" s="120"/>
      <c r="PCL535" s="120"/>
      <c r="PCM535" s="120"/>
      <c r="PCN535" s="120"/>
      <c r="PCO535" s="120"/>
      <c r="PCP535" s="120"/>
      <c r="PCQ535" s="120"/>
      <c r="PCR535" s="120"/>
      <c r="PCS535" s="120"/>
      <c r="PCT535" s="120"/>
      <c r="PCU535" s="120"/>
      <c r="PCV535" s="120"/>
      <c r="PCW535" s="120"/>
      <c r="PCX535" s="120"/>
      <c r="PCY535" s="120"/>
      <c r="PCZ535" s="120"/>
      <c r="PDA535" s="120"/>
      <c r="PDB535" s="120"/>
      <c r="PDC535" s="120"/>
      <c r="PDD535" s="120"/>
      <c r="PDE535" s="120"/>
      <c r="PDF535" s="120"/>
      <c r="PDG535" s="120"/>
      <c r="PDH535" s="120"/>
      <c r="PDI535" s="120"/>
      <c r="PDJ535" s="120"/>
      <c r="PDK535" s="120"/>
      <c r="PDL535" s="120"/>
      <c r="PDM535" s="120"/>
      <c r="PDN535" s="120"/>
      <c r="PDO535" s="120"/>
      <c r="PDP535" s="120"/>
      <c r="PDQ535" s="120"/>
      <c r="PDR535" s="120"/>
      <c r="PDS535" s="120"/>
      <c r="PDT535" s="120"/>
      <c r="PDU535" s="120"/>
      <c r="PDV535" s="120"/>
      <c r="PDW535" s="120"/>
      <c r="PDX535" s="120"/>
      <c r="PDY535" s="120"/>
      <c r="PDZ535" s="120"/>
      <c r="PEA535" s="120"/>
      <c r="PEB535" s="120"/>
      <c r="PEC535" s="120"/>
      <c r="PED535" s="120"/>
      <c r="PEE535" s="120"/>
      <c r="PEF535" s="120"/>
      <c r="PEG535" s="120"/>
      <c r="PEH535" s="120"/>
      <c r="PEI535" s="120"/>
      <c r="PEJ535" s="120"/>
      <c r="PEK535" s="120"/>
      <c r="PEL535" s="120"/>
      <c r="PEM535" s="120"/>
      <c r="PEN535" s="120"/>
      <c r="PEO535" s="120"/>
      <c r="PEP535" s="120"/>
      <c r="PEQ535" s="120"/>
      <c r="PER535" s="120"/>
      <c r="PES535" s="120"/>
      <c r="PET535" s="120"/>
      <c r="PEU535" s="120"/>
      <c r="PEV535" s="120"/>
      <c r="PEW535" s="120"/>
      <c r="PEX535" s="120"/>
      <c r="PEY535" s="120"/>
      <c r="PEZ535" s="120"/>
      <c r="PFA535" s="120"/>
      <c r="PFB535" s="120"/>
      <c r="PFC535" s="120"/>
      <c r="PFD535" s="120"/>
      <c r="PFE535" s="120"/>
      <c r="PFF535" s="120"/>
      <c r="PFG535" s="120"/>
      <c r="PFH535" s="120"/>
      <c r="PFI535" s="120"/>
      <c r="PFJ535" s="120"/>
      <c r="PFK535" s="120"/>
      <c r="PFL535" s="120"/>
      <c r="PFM535" s="120"/>
      <c r="PFN535" s="120"/>
      <c r="PFO535" s="120"/>
      <c r="PFP535" s="120"/>
      <c r="PFQ535" s="120"/>
      <c r="PFR535" s="120"/>
      <c r="PFS535" s="120"/>
      <c r="PFT535" s="120"/>
      <c r="PFU535" s="120"/>
      <c r="PFV535" s="120"/>
      <c r="PFW535" s="120"/>
      <c r="PFX535" s="120"/>
      <c r="PFY535" s="120"/>
      <c r="PFZ535" s="120"/>
      <c r="PGA535" s="120"/>
      <c r="PGB535" s="120"/>
      <c r="PGC535" s="120"/>
      <c r="PGD535" s="120"/>
      <c r="PGE535" s="120"/>
      <c r="PGF535" s="120"/>
      <c r="PGG535" s="120"/>
      <c r="PGH535" s="120"/>
      <c r="PGI535" s="120"/>
      <c r="PGJ535" s="120"/>
      <c r="PGK535" s="120"/>
      <c r="PGL535" s="120"/>
      <c r="PGM535" s="120"/>
      <c r="PGN535" s="120"/>
      <c r="PGO535" s="120"/>
      <c r="PGP535" s="120"/>
      <c r="PGQ535" s="120"/>
      <c r="PGR535" s="120"/>
      <c r="PGS535" s="120"/>
      <c r="PGT535" s="120"/>
      <c r="PGU535" s="120"/>
      <c r="PGV535" s="120"/>
      <c r="PGW535" s="120"/>
      <c r="PGX535" s="120"/>
      <c r="PGY535" s="120"/>
      <c r="PGZ535" s="120"/>
      <c r="PHA535" s="120"/>
      <c r="PHB535" s="120"/>
      <c r="PHC535" s="120"/>
      <c r="PHD535" s="120"/>
      <c r="PHE535" s="120"/>
      <c r="PHF535" s="120"/>
      <c r="PHG535" s="120"/>
      <c r="PHH535" s="120"/>
      <c r="PHI535" s="120"/>
      <c r="PHJ535" s="120"/>
      <c r="PHK535" s="120"/>
      <c r="PHL535" s="120"/>
      <c r="PHM535" s="120"/>
      <c r="PHN535" s="120"/>
      <c r="PHO535" s="120"/>
      <c r="PHP535" s="120"/>
      <c r="PHQ535" s="120"/>
      <c r="PHR535" s="120"/>
      <c r="PHS535" s="120"/>
      <c r="PHT535" s="120"/>
      <c r="PHU535" s="120"/>
      <c r="PHV535" s="120"/>
      <c r="PHW535" s="120"/>
      <c r="PHX535" s="120"/>
      <c r="PHY535" s="120"/>
      <c r="PHZ535" s="120"/>
      <c r="PIA535" s="120"/>
      <c r="PIB535" s="120"/>
      <c r="PIC535" s="120"/>
      <c r="PID535" s="120"/>
      <c r="PIE535" s="120"/>
      <c r="PIF535" s="120"/>
      <c r="PIG535" s="120"/>
      <c r="PIH535" s="120"/>
      <c r="PII535" s="120"/>
      <c r="PIJ535" s="120"/>
      <c r="PIK535" s="120"/>
      <c r="PIL535" s="120"/>
      <c r="PIM535" s="120"/>
      <c r="PIN535" s="120"/>
      <c r="PIO535" s="120"/>
      <c r="PIP535" s="120"/>
      <c r="PIQ535" s="120"/>
      <c r="PIR535" s="120"/>
      <c r="PIS535" s="120"/>
      <c r="PIT535" s="120"/>
      <c r="PIU535" s="120"/>
      <c r="PIV535" s="120"/>
      <c r="PIW535" s="120"/>
      <c r="PIX535" s="120"/>
      <c r="PIY535" s="120"/>
      <c r="PIZ535" s="120"/>
      <c r="PJA535" s="120"/>
      <c r="PJB535" s="120"/>
      <c r="PJC535" s="120"/>
      <c r="PJD535" s="120"/>
      <c r="PJE535" s="120"/>
      <c r="PJF535" s="120"/>
      <c r="PJG535" s="120"/>
      <c r="PJH535" s="120"/>
      <c r="PJI535" s="120"/>
      <c r="PJJ535" s="120"/>
      <c r="PJK535" s="120"/>
      <c r="PJL535" s="120"/>
      <c r="PJM535" s="120"/>
      <c r="PJN535" s="120"/>
      <c r="PJO535" s="120"/>
      <c r="PJP535" s="120"/>
      <c r="PJQ535" s="120"/>
      <c r="PJR535" s="120"/>
      <c r="PJS535" s="120"/>
      <c r="PJT535" s="120"/>
      <c r="PJU535" s="120"/>
      <c r="PJV535" s="120"/>
      <c r="PJW535" s="120"/>
      <c r="PJX535" s="120"/>
      <c r="PJY535" s="120"/>
      <c r="PJZ535" s="120"/>
      <c r="PKA535" s="120"/>
      <c r="PKB535" s="120"/>
      <c r="PKC535" s="120"/>
      <c r="PKD535" s="120"/>
      <c r="PKE535" s="120"/>
      <c r="PKF535" s="120"/>
      <c r="PKG535" s="120"/>
      <c r="PKH535" s="120"/>
      <c r="PKI535" s="120"/>
      <c r="PKJ535" s="120"/>
      <c r="PKK535" s="120"/>
      <c r="PKL535" s="120"/>
      <c r="PKM535" s="120"/>
      <c r="PKN535" s="120"/>
      <c r="PKO535" s="120"/>
      <c r="PKP535" s="120"/>
      <c r="PKQ535" s="120"/>
      <c r="PKR535" s="120"/>
      <c r="PKS535" s="120"/>
      <c r="PKT535" s="120"/>
      <c r="PKU535" s="120"/>
      <c r="PKV535" s="120"/>
      <c r="PKW535" s="120"/>
      <c r="PKX535" s="120"/>
      <c r="PKY535" s="120"/>
      <c r="PKZ535" s="120"/>
      <c r="PLA535" s="120"/>
      <c r="PLB535" s="120"/>
      <c r="PLC535" s="120"/>
      <c r="PLD535" s="120"/>
      <c r="PLE535" s="120"/>
      <c r="PLF535" s="120"/>
      <c r="PLG535" s="120"/>
      <c r="PLH535" s="120"/>
      <c r="PLI535" s="120"/>
      <c r="PLJ535" s="120"/>
      <c r="PLK535" s="120"/>
      <c r="PLL535" s="120"/>
      <c r="PLM535" s="120"/>
      <c r="PLN535" s="120"/>
      <c r="PLO535" s="120"/>
      <c r="PLP535" s="120"/>
      <c r="PLQ535" s="120"/>
      <c r="PLR535" s="120"/>
      <c r="PLS535" s="120"/>
      <c r="PLT535" s="120"/>
      <c r="PLU535" s="120"/>
      <c r="PLV535" s="120"/>
      <c r="PLW535" s="120"/>
      <c r="PLX535" s="120"/>
      <c r="PLY535" s="120"/>
      <c r="PLZ535" s="120"/>
      <c r="PMA535" s="120"/>
      <c r="PMB535" s="120"/>
      <c r="PMC535" s="120"/>
      <c r="PMD535" s="120"/>
      <c r="PME535" s="120"/>
      <c r="PMF535" s="120"/>
      <c r="PMG535" s="120"/>
      <c r="PMH535" s="120"/>
      <c r="PMI535" s="120"/>
      <c r="PMJ535" s="120"/>
      <c r="PMK535" s="120"/>
      <c r="PML535" s="120"/>
      <c r="PMM535" s="120"/>
      <c r="PMN535" s="120"/>
      <c r="PMO535" s="120"/>
      <c r="PMP535" s="120"/>
      <c r="PMQ535" s="120"/>
      <c r="PMR535" s="120"/>
      <c r="PMS535" s="120"/>
      <c r="PMT535" s="120"/>
      <c r="PMU535" s="120"/>
      <c r="PMV535" s="120"/>
      <c r="PMW535" s="120"/>
      <c r="PMX535" s="120"/>
      <c r="PMY535" s="120"/>
      <c r="PMZ535" s="120"/>
      <c r="PNA535" s="120"/>
      <c r="PNB535" s="120"/>
      <c r="PNC535" s="120"/>
      <c r="PND535" s="120"/>
      <c r="PNE535" s="120"/>
      <c r="PNF535" s="120"/>
      <c r="PNG535" s="120"/>
      <c r="PNH535" s="120"/>
      <c r="PNI535" s="120"/>
      <c r="PNJ535" s="120"/>
      <c r="PNK535" s="120"/>
      <c r="PNL535" s="120"/>
      <c r="PNM535" s="120"/>
      <c r="PNN535" s="120"/>
      <c r="PNO535" s="120"/>
      <c r="PNP535" s="120"/>
      <c r="PNQ535" s="120"/>
      <c r="PNR535" s="120"/>
      <c r="PNS535" s="120"/>
      <c r="PNT535" s="120"/>
      <c r="PNU535" s="120"/>
      <c r="PNV535" s="120"/>
      <c r="PNW535" s="120"/>
      <c r="PNX535" s="120"/>
      <c r="PNY535" s="120"/>
      <c r="PNZ535" s="120"/>
      <c r="POA535" s="120"/>
      <c r="POB535" s="120"/>
      <c r="POC535" s="120"/>
      <c r="POD535" s="120"/>
      <c r="POE535" s="120"/>
      <c r="POF535" s="120"/>
      <c r="POG535" s="120"/>
      <c r="POH535" s="120"/>
      <c r="POI535" s="120"/>
      <c r="POJ535" s="120"/>
      <c r="POK535" s="120"/>
      <c r="POL535" s="120"/>
      <c r="POM535" s="120"/>
      <c r="PON535" s="120"/>
      <c r="POO535" s="120"/>
      <c r="POP535" s="120"/>
      <c r="POQ535" s="120"/>
      <c r="POR535" s="120"/>
      <c r="POS535" s="120"/>
      <c r="POT535" s="120"/>
      <c r="POU535" s="120"/>
      <c r="POV535" s="120"/>
      <c r="POW535" s="120"/>
      <c r="POX535" s="120"/>
      <c r="POY535" s="120"/>
      <c r="POZ535" s="120"/>
      <c r="PPA535" s="120"/>
      <c r="PPB535" s="120"/>
      <c r="PPC535" s="120"/>
      <c r="PPD535" s="120"/>
      <c r="PPE535" s="120"/>
      <c r="PPF535" s="120"/>
      <c r="PPG535" s="120"/>
      <c r="PPH535" s="120"/>
      <c r="PPI535" s="120"/>
      <c r="PPJ535" s="120"/>
      <c r="PPK535" s="120"/>
      <c r="PPL535" s="120"/>
      <c r="PPM535" s="120"/>
      <c r="PPN535" s="120"/>
      <c r="PPO535" s="120"/>
      <c r="PPP535" s="120"/>
      <c r="PPQ535" s="120"/>
      <c r="PPR535" s="120"/>
      <c r="PPS535" s="120"/>
      <c r="PPT535" s="120"/>
      <c r="PPU535" s="120"/>
      <c r="PPV535" s="120"/>
      <c r="PPW535" s="120"/>
      <c r="PPX535" s="120"/>
      <c r="PPY535" s="120"/>
      <c r="PPZ535" s="120"/>
      <c r="PQA535" s="120"/>
      <c r="PQB535" s="120"/>
      <c r="PQC535" s="120"/>
      <c r="PQD535" s="120"/>
      <c r="PQE535" s="120"/>
      <c r="PQF535" s="120"/>
      <c r="PQG535" s="120"/>
      <c r="PQH535" s="120"/>
      <c r="PQI535" s="120"/>
      <c r="PQJ535" s="120"/>
      <c r="PQK535" s="120"/>
      <c r="PQL535" s="120"/>
      <c r="PQM535" s="120"/>
      <c r="PQN535" s="120"/>
      <c r="PQO535" s="120"/>
      <c r="PQP535" s="120"/>
      <c r="PQQ535" s="120"/>
      <c r="PQR535" s="120"/>
      <c r="PQS535" s="120"/>
      <c r="PQT535" s="120"/>
      <c r="PQU535" s="120"/>
      <c r="PQV535" s="120"/>
      <c r="PQW535" s="120"/>
      <c r="PQX535" s="120"/>
      <c r="PQY535" s="120"/>
      <c r="PQZ535" s="120"/>
      <c r="PRA535" s="120"/>
      <c r="PRB535" s="120"/>
      <c r="PRC535" s="120"/>
      <c r="PRD535" s="120"/>
      <c r="PRE535" s="120"/>
      <c r="PRF535" s="120"/>
      <c r="PRG535" s="120"/>
      <c r="PRH535" s="120"/>
      <c r="PRI535" s="120"/>
      <c r="PRJ535" s="120"/>
      <c r="PRK535" s="120"/>
      <c r="PRL535" s="120"/>
      <c r="PRM535" s="120"/>
      <c r="PRN535" s="120"/>
      <c r="PRO535" s="120"/>
      <c r="PRP535" s="120"/>
      <c r="PRQ535" s="120"/>
      <c r="PRR535" s="120"/>
      <c r="PRS535" s="120"/>
      <c r="PRT535" s="120"/>
      <c r="PRU535" s="120"/>
      <c r="PRV535" s="120"/>
      <c r="PRW535" s="120"/>
      <c r="PRX535" s="120"/>
      <c r="PRY535" s="120"/>
      <c r="PRZ535" s="120"/>
      <c r="PSA535" s="120"/>
      <c r="PSB535" s="120"/>
      <c r="PSC535" s="120"/>
      <c r="PSD535" s="120"/>
      <c r="PSE535" s="120"/>
      <c r="PSF535" s="120"/>
      <c r="PSG535" s="120"/>
      <c r="PSH535" s="120"/>
      <c r="PSI535" s="120"/>
      <c r="PSJ535" s="120"/>
      <c r="PSK535" s="120"/>
      <c r="PSL535" s="120"/>
      <c r="PSM535" s="120"/>
      <c r="PSN535" s="120"/>
      <c r="PSO535" s="120"/>
      <c r="PSP535" s="120"/>
      <c r="PSQ535" s="120"/>
      <c r="PSR535" s="120"/>
      <c r="PSS535" s="120"/>
      <c r="PST535" s="120"/>
      <c r="PSU535" s="120"/>
      <c r="PSV535" s="120"/>
      <c r="PSW535" s="120"/>
      <c r="PSX535" s="120"/>
      <c r="PSY535" s="120"/>
      <c r="PSZ535" s="120"/>
      <c r="PTA535" s="120"/>
      <c r="PTB535" s="120"/>
      <c r="PTC535" s="120"/>
      <c r="PTD535" s="120"/>
      <c r="PTE535" s="120"/>
      <c r="PTF535" s="120"/>
      <c r="PTG535" s="120"/>
      <c r="PTH535" s="120"/>
      <c r="PTI535" s="120"/>
      <c r="PTJ535" s="120"/>
      <c r="PTK535" s="120"/>
      <c r="PTL535" s="120"/>
      <c r="PTM535" s="120"/>
      <c r="PTN535" s="120"/>
      <c r="PTO535" s="120"/>
      <c r="PTP535" s="120"/>
      <c r="PTQ535" s="120"/>
      <c r="PTR535" s="120"/>
      <c r="PTS535" s="120"/>
      <c r="PTT535" s="120"/>
      <c r="PTU535" s="120"/>
      <c r="PTV535" s="120"/>
      <c r="PTW535" s="120"/>
      <c r="PTX535" s="120"/>
      <c r="PTY535" s="120"/>
      <c r="PTZ535" s="120"/>
      <c r="PUA535" s="120"/>
      <c r="PUB535" s="120"/>
      <c r="PUC535" s="120"/>
      <c r="PUD535" s="120"/>
      <c r="PUE535" s="120"/>
      <c r="PUF535" s="120"/>
      <c r="PUG535" s="120"/>
      <c r="PUH535" s="120"/>
      <c r="PUI535" s="120"/>
      <c r="PUJ535" s="120"/>
      <c r="PUK535" s="120"/>
      <c r="PUL535" s="120"/>
      <c r="PUM535" s="120"/>
      <c r="PUN535" s="120"/>
      <c r="PUO535" s="120"/>
      <c r="PUP535" s="120"/>
      <c r="PUQ535" s="120"/>
      <c r="PUR535" s="120"/>
      <c r="PUS535" s="120"/>
      <c r="PUT535" s="120"/>
      <c r="PUU535" s="120"/>
      <c r="PUV535" s="120"/>
      <c r="PUW535" s="120"/>
      <c r="PUX535" s="120"/>
      <c r="PUY535" s="120"/>
      <c r="PUZ535" s="120"/>
      <c r="PVA535" s="120"/>
      <c r="PVB535" s="120"/>
      <c r="PVC535" s="120"/>
      <c r="PVD535" s="120"/>
      <c r="PVE535" s="120"/>
      <c r="PVF535" s="120"/>
      <c r="PVG535" s="120"/>
      <c r="PVH535" s="120"/>
      <c r="PVI535" s="120"/>
      <c r="PVJ535" s="120"/>
      <c r="PVK535" s="120"/>
      <c r="PVL535" s="120"/>
      <c r="PVM535" s="120"/>
      <c r="PVN535" s="120"/>
      <c r="PVO535" s="120"/>
      <c r="PVP535" s="120"/>
      <c r="PVQ535" s="120"/>
      <c r="PVR535" s="120"/>
      <c r="PVS535" s="120"/>
      <c r="PVT535" s="120"/>
      <c r="PVU535" s="120"/>
      <c r="PVV535" s="120"/>
      <c r="PVW535" s="120"/>
      <c r="PVX535" s="120"/>
      <c r="PVY535" s="120"/>
      <c r="PVZ535" s="120"/>
      <c r="PWA535" s="120"/>
      <c r="PWB535" s="120"/>
      <c r="PWC535" s="120"/>
      <c r="PWD535" s="120"/>
      <c r="PWE535" s="120"/>
      <c r="PWF535" s="120"/>
      <c r="PWG535" s="120"/>
      <c r="PWH535" s="120"/>
      <c r="PWI535" s="120"/>
      <c r="PWJ535" s="120"/>
      <c r="PWK535" s="120"/>
      <c r="PWL535" s="120"/>
      <c r="PWM535" s="120"/>
      <c r="PWN535" s="120"/>
      <c r="PWO535" s="120"/>
      <c r="PWP535" s="120"/>
      <c r="PWQ535" s="120"/>
      <c r="PWR535" s="120"/>
      <c r="PWS535" s="120"/>
      <c r="PWT535" s="120"/>
      <c r="PWU535" s="120"/>
      <c r="PWV535" s="120"/>
      <c r="PWW535" s="120"/>
      <c r="PWX535" s="120"/>
      <c r="PWY535" s="120"/>
      <c r="PWZ535" s="120"/>
      <c r="PXA535" s="120"/>
      <c r="PXB535" s="120"/>
      <c r="PXC535" s="120"/>
      <c r="PXD535" s="120"/>
      <c r="PXE535" s="120"/>
      <c r="PXF535" s="120"/>
      <c r="PXG535" s="120"/>
      <c r="PXH535" s="120"/>
      <c r="PXI535" s="120"/>
      <c r="PXJ535" s="120"/>
      <c r="PXK535" s="120"/>
      <c r="PXL535" s="120"/>
      <c r="PXM535" s="120"/>
      <c r="PXN535" s="120"/>
      <c r="PXO535" s="120"/>
      <c r="PXP535" s="120"/>
      <c r="PXQ535" s="120"/>
      <c r="PXR535" s="120"/>
      <c r="PXS535" s="120"/>
      <c r="PXT535" s="120"/>
      <c r="PXU535" s="120"/>
      <c r="PXV535" s="120"/>
      <c r="PXW535" s="120"/>
      <c r="PXX535" s="120"/>
      <c r="PXY535" s="120"/>
      <c r="PXZ535" s="120"/>
      <c r="PYA535" s="120"/>
      <c r="PYB535" s="120"/>
      <c r="PYC535" s="120"/>
      <c r="PYD535" s="120"/>
      <c r="PYE535" s="120"/>
      <c r="PYF535" s="120"/>
      <c r="PYG535" s="120"/>
      <c r="PYH535" s="120"/>
      <c r="PYI535" s="120"/>
      <c r="PYJ535" s="120"/>
      <c r="PYK535" s="120"/>
      <c r="PYL535" s="120"/>
      <c r="PYM535" s="120"/>
      <c r="PYN535" s="120"/>
      <c r="PYO535" s="120"/>
      <c r="PYP535" s="120"/>
      <c r="PYQ535" s="120"/>
      <c r="PYR535" s="120"/>
      <c r="PYS535" s="120"/>
      <c r="PYT535" s="120"/>
      <c r="PYU535" s="120"/>
      <c r="PYV535" s="120"/>
      <c r="PYW535" s="120"/>
      <c r="PYX535" s="120"/>
      <c r="PYY535" s="120"/>
      <c r="PYZ535" s="120"/>
      <c r="PZA535" s="120"/>
      <c r="PZB535" s="120"/>
      <c r="PZC535" s="120"/>
      <c r="PZD535" s="120"/>
      <c r="PZE535" s="120"/>
      <c r="PZF535" s="120"/>
      <c r="PZG535" s="120"/>
      <c r="PZH535" s="120"/>
      <c r="PZI535" s="120"/>
      <c r="PZJ535" s="120"/>
      <c r="PZK535" s="120"/>
      <c r="PZL535" s="120"/>
      <c r="PZM535" s="120"/>
      <c r="PZN535" s="120"/>
      <c r="PZO535" s="120"/>
      <c r="PZP535" s="120"/>
      <c r="PZQ535" s="120"/>
      <c r="PZR535" s="120"/>
      <c r="PZS535" s="120"/>
      <c r="PZT535" s="120"/>
      <c r="PZU535" s="120"/>
      <c r="PZV535" s="120"/>
      <c r="PZW535" s="120"/>
      <c r="PZX535" s="120"/>
      <c r="PZY535" s="120"/>
      <c r="PZZ535" s="120"/>
      <c r="QAA535" s="120"/>
      <c r="QAB535" s="120"/>
      <c r="QAC535" s="120"/>
      <c r="QAD535" s="120"/>
      <c r="QAE535" s="120"/>
      <c r="QAF535" s="120"/>
      <c r="QAG535" s="120"/>
      <c r="QAH535" s="120"/>
      <c r="QAI535" s="120"/>
      <c r="QAJ535" s="120"/>
      <c r="QAK535" s="120"/>
      <c r="QAL535" s="120"/>
      <c r="QAM535" s="120"/>
      <c r="QAN535" s="120"/>
      <c r="QAO535" s="120"/>
      <c r="QAP535" s="120"/>
      <c r="QAQ535" s="120"/>
      <c r="QAR535" s="120"/>
      <c r="QAS535" s="120"/>
      <c r="QAT535" s="120"/>
      <c r="QAU535" s="120"/>
      <c r="QAV535" s="120"/>
      <c r="QAW535" s="120"/>
      <c r="QAX535" s="120"/>
      <c r="QAY535" s="120"/>
      <c r="QAZ535" s="120"/>
      <c r="QBA535" s="120"/>
      <c r="QBB535" s="120"/>
      <c r="QBC535" s="120"/>
      <c r="QBD535" s="120"/>
      <c r="QBE535" s="120"/>
      <c r="QBF535" s="120"/>
      <c r="QBG535" s="120"/>
      <c r="QBH535" s="120"/>
      <c r="QBI535" s="120"/>
      <c r="QBJ535" s="120"/>
      <c r="QBK535" s="120"/>
      <c r="QBL535" s="120"/>
      <c r="QBM535" s="120"/>
      <c r="QBN535" s="120"/>
      <c r="QBO535" s="120"/>
      <c r="QBP535" s="120"/>
      <c r="QBQ535" s="120"/>
      <c r="QBR535" s="120"/>
      <c r="QBS535" s="120"/>
      <c r="QBT535" s="120"/>
      <c r="QBU535" s="120"/>
      <c r="QBV535" s="120"/>
      <c r="QBW535" s="120"/>
      <c r="QBX535" s="120"/>
      <c r="QBY535" s="120"/>
      <c r="QBZ535" s="120"/>
      <c r="QCA535" s="120"/>
      <c r="QCB535" s="120"/>
      <c r="QCC535" s="120"/>
      <c r="QCD535" s="120"/>
      <c r="QCE535" s="120"/>
      <c r="QCF535" s="120"/>
      <c r="QCG535" s="120"/>
      <c r="QCH535" s="120"/>
      <c r="QCI535" s="120"/>
      <c r="QCJ535" s="120"/>
      <c r="QCK535" s="120"/>
      <c r="QCL535" s="120"/>
      <c r="QCM535" s="120"/>
      <c r="QCN535" s="120"/>
      <c r="QCO535" s="120"/>
      <c r="QCP535" s="120"/>
      <c r="QCQ535" s="120"/>
      <c r="QCR535" s="120"/>
      <c r="QCS535" s="120"/>
      <c r="QCT535" s="120"/>
      <c r="QCU535" s="120"/>
      <c r="QCV535" s="120"/>
      <c r="QCW535" s="120"/>
      <c r="QCX535" s="120"/>
      <c r="QCY535" s="120"/>
      <c r="QCZ535" s="120"/>
      <c r="QDA535" s="120"/>
      <c r="QDB535" s="120"/>
      <c r="QDC535" s="120"/>
      <c r="QDD535" s="120"/>
      <c r="QDE535" s="120"/>
      <c r="QDF535" s="120"/>
      <c r="QDG535" s="120"/>
      <c r="QDH535" s="120"/>
      <c r="QDI535" s="120"/>
      <c r="QDJ535" s="120"/>
      <c r="QDK535" s="120"/>
      <c r="QDL535" s="120"/>
      <c r="QDM535" s="120"/>
      <c r="QDN535" s="120"/>
      <c r="QDO535" s="120"/>
      <c r="QDP535" s="120"/>
      <c r="QDQ535" s="120"/>
      <c r="QDR535" s="120"/>
      <c r="QDS535" s="120"/>
      <c r="QDT535" s="120"/>
      <c r="QDU535" s="120"/>
      <c r="QDV535" s="120"/>
      <c r="QDW535" s="120"/>
      <c r="QDX535" s="120"/>
      <c r="QDY535" s="120"/>
      <c r="QDZ535" s="120"/>
      <c r="QEA535" s="120"/>
      <c r="QEB535" s="120"/>
      <c r="QEC535" s="120"/>
      <c r="QED535" s="120"/>
      <c r="QEE535" s="120"/>
      <c r="QEF535" s="120"/>
      <c r="QEG535" s="120"/>
      <c r="QEH535" s="120"/>
      <c r="QEI535" s="120"/>
      <c r="QEJ535" s="120"/>
      <c r="QEK535" s="120"/>
      <c r="QEL535" s="120"/>
      <c r="QEM535" s="120"/>
      <c r="QEN535" s="120"/>
      <c r="QEO535" s="120"/>
      <c r="QEP535" s="120"/>
      <c r="QEQ535" s="120"/>
      <c r="QER535" s="120"/>
      <c r="QES535" s="120"/>
      <c r="QET535" s="120"/>
      <c r="QEU535" s="120"/>
      <c r="QEV535" s="120"/>
      <c r="QEW535" s="120"/>
      <c r="QEX535" s="120"/>
      <c r="QEY535" s="120"/>
      <c r="QEZ535" s="120"/>
      <c r="QFA535" s="120"/>
      <c r="QFB535" s="120"/>
      <c r="QFC535" s="120"/>
      <c r="QFD535" s="120"/>
      <c r="QFE535" s="120"/>
      <c r="QFF535" s="120"/>
      <c r="QFG535" s="120"/>
      <c r="QFH535" s="120"/>
      <c r="QFI535" s="120"/>
      <c r="QFJ535" s="120"/>
      <c r="QFK535" s="120"/>
      <c r="QFL535" s="120"/>
      <c r="QFM535" s="120"/>
      <c r="QFN535" s="120"/>
      <c r="QFO535" s="120"/>
      <c r="QFP535" s="120"/>
      <c r="QFQ535" s="120"/>
      <c r="QFR535" s="120"/>
      <c r="QFS535" s="120"/>
      <c r="QFT535" s="120"/>
      <c r="QFU535" s="120"/>
      <c r="QFV535" s="120"/>
      <c r="QFW535" s="120"/>
      <c r="QFX535" s="120"/>
      <c r="QFY535" s="120"/>
      <c r="QFZ535" s="120"/>
      <c r="QGA535" s="120"/>
      <c r="QGB535" s="120"/>
      <c r="QGC535" s="120"/>
      <c r="QGD535" s="120"/>
      <c r="QGE535" s="120"/>
      <c r="QGF535" s="120"/>
      <c r="QGG535" s="120"/>
      <c r="QGH535" s="120"/>
      <c r="QGI535" s="120"/>
      <c r="QGJ535" s="120"/>
      <c r="QGK535" s="120"/>
      <c r="QGL535" s="120"/>
      <c r="QGM535" s="120"/>
      <c r="QGN535" s="120"/>
      <c r="QGO535" s="120"/>
      <c r="QGP535" s="120"/>
      <c r="QGQ535" s="120"/>
      <c r="QGR535" s="120"/>
      <c r="QGS535" s="120"/>
      <c r="QGT535" s="120"/>
      <c r="QGU535" s="120"/>
      <c r="QGV535" s="120"/>
      <c r="QGW535" s="120"/>
      <c r="QGX535" s="120"/>
      <c r="QGY535" s="120"/>
      <c r="QGZ535" s="120"/>
      <c r="QHA535" s="120"/>
      <c r="QHB535" s="120"/>
      <c r="QHC535" s="120"/>
      <c r="QHD535" s="120"/>
      <c r="QHE535" s="120"/>
      <c r="QHF535" s="120"/>
      <c r="QHG535" s="120"/>
      <c r="QHH535" s="120"/>
      <c r="QHI535" s="120"/>
      <c r="QHJ535" s="120"/>
      <c r="QHK535" s="120"/>
      <c r="QHL535" s="120"/>
      <c r="QHM535" s="120"/>
      <c r="QHN535" s="120"/>
      <c r="QHO535" s="120"/>
      <c r="QHP535" s="120"/>
      <c r="QHQ535" s="120"/>
      <c r="QHR535" s="120"/>
      <c r="QHS535" s="120"/>
      <c r="QHT535" s="120"/>
      <c r="QHU535" s="120"/>
      <c r="QHV535" s="120"/>
      <c r="QHW535" s="120"/>
      <c r="QHX535" s="120"/>
      <c r="QHY535" s="120"/>
      <c r="QHZ535" s="120"/>
      <c r="QIA535" s="120"/>
      <c r="QIB535" s="120"/>
      <c r="QIC535" s="120"/>
      <c r="QID535" s="120"/>
      <c r="QIE535" s="120"/>
      <c r="QIF535" s="120"/>
      <c r="QIG535" s="120"/>
      <c r="QIH535" s="120"/>
      <c r="QII535" s="120"/>
      <c r="QIJ535" s="120"/>
      <c r="QIK535" s="120"/>
      <c r="QIL535" s="120"/>
      <c r="QIM535" s="120"/>
      <c r="QIN535" s="120"/>
      <c r="QIO535" s="120"/>
      <c r="QIP535" s="120"/>
      <c r="QIQ535" s="120"/>
      <c r="QIR535" s="120"/>
      <c r="QIS535" s="120"/>
      <c r="QIT535" s="120"/>
      <c r="QIU535" s="120"/>
      <c r="QIV535" s="120"/>
      <c r="QIW535" s="120"/>
      <c r="QIX535" s="120"/>
      <c r="QIY535" s="120"/>
      <c r="QIZ535" s="120"/>
      <c r="QJA535" s="120"/>
      <c r="QJB535" s="120"/>
      <c r="QJC535" s="120"/>
      <c r="QJD535" s="120"/>
      <c r="QJE535" s="120"/>
      <c r="QJF535" s="120"/>
      <c r="QJG535" s="120"/>
      <c r="QJH535" s="120"/>
      <c r="QJI535" s="120"/>
      <c r="QJJ535" s="120"/>
      <c r="QJK535" s="120"/>
      <c r="QJL535" s="120"/>
      <c r="QJM535" s="120"/>
      <c r="QJN535" s="120"/>
      <c r="QJO535" s="120"/>
      <c r="QJP535" s="120"/>
      <c r="QJQ535" s="120"/>
      <c r="QJR535" s="120"/>
      <c r="QJS535" s="120"/>
      <c r="QJT535" s="120"/>
      <c r="QJU535" s="120"/>
      <c r="QJV535" s="120"/>
      <c r="QJW535" s="120"/>
      <c r="QJX535" s="120"/>
      <c r="QJY535" s="120"/>
      <c r="QJZ535" s="120"/>
      <c r="QKA535" s="120"/>
      <c r="QKB535" s="120"/>
      <c r="QKC535" s="120"/>
      <c r="QKD535" s="120"/>
      <c r="QKE535" s="120"/>
      <c r="QKF535" s="120"/>
      <c r="QKG535" s="120"/>
      <c r="QKH535" s="120"/>
      <c r="QKI535" s="120"/>
      <c r="QKJ535" s="120"/>
      <c r="QKK535" s="120"/>
      <c r="QKL535" s="120"/>
      <c r="QKM535" s="120"/>
      <c r="QKN535" s="120"/>
      <c r="QKO535" s="120"/>
      <c r="QKP535" s="120"/>
      <c r="QKQ535" s="120"/>
      <c r="QKR535" s="120"/>
      <c r="QKS535" s="120"/>
      <c r="QKT535" s="120"/>
      <c r="QKU535" s="120"/>
      <c r="QKV535" s="120"/>
      <c r="QKW535" s="120"/>
      <c r="QKX535" s="120"/>
      <c r="QKY535" s="120"/>
      <c r="QKZ535" s="120"/>
      <c r="QLA535" s="120"/>
      <c r="QLB535" s="120"/>
      <c r="QLC535" s="120"/>
      <c r="QLD535" s="120"/>
      <c r="QLE535" s="120"/>
      <c r="QLF535" s="120"/>
      <c r="QLG535" s="120"/>
      <c r="QLH535" s="120"/>
      <c r="QLI535" s="120"/>
      <c r="QLJ535" s="120"/>
      <c r="QLK535" s="120"/>
      <c r="QLL535" s="120"/>
      <c r="QLM535" s="120"/>
      <c r="QLN535" s="120"/>
      <c r="QLO535" s="120"/>
      <c r="QLP535" s="120"/>
      <c r="QLQ535" s="120"/>
      <c r="QLR535" s="120"/>
      <c r="QLS535" s="120"/>
      <c r="QLT535" s="120"/>
      <c r="QLU535" s="120"/>
      <c r="QLV535" s="120"/>
      <c r="QLW535" s="120"/>
      <c r="QLX535" s="120"/>
      <c r="QLY535" s="120"/>
      <c r="QLZ535" s="120"/>
      <c r="QMA535" s="120"/>
      <c r="QMB535" s="120"/>
      <c r="QMC535" s="120"/>
      <c r="QMD535" s="120"/>
      <c r="QME535" s="120"/>
      <c r="QMF535" s="120"/>
      <c r="QMG535" s="120"/>
      <c r="QMH535" s="120"/>
      <c r="QMI535" s="120"/>
      <c r="QMJ535" s="120"/>
      <c r="QMK535" s="120"/>
      <c r="QML535" s="120"/>
      <c r="QMM535" s="120"/>
      <c r="QMN535" s="120"/>
      <c r="QMO535" s="120"/>
      <c r="QMP535" s="120"/>
      <c r="QMQ535" s="120"/>
      <c r="QMR535" s="120"/>
      <c r="QMS535" s="120"/>
      <c r="QMT535" s="120"/>
      <c r="QMU535" s="120"/>
      <c r="QMV535" s="120"/>
      <c r="QMW535" s="120"/>
      <c r="QMX535" s="120"/>
      <c r="QMY535" s="120"/>
      <c r="QMZ535" s="120"/>
      <c r="QNA535" s="120"/>
      <c r="QNB535" s="120"/>
      <c r="QNC535" s="120"/>
      <c r="QND535" s="120"/>
      <c r="QNE535" s="120"/>
      <c r="QNF535" s="120"/>
      <c r="QNG535" s="120"/>
      <c r="QNH535" s="120"/>
      <c r="QNI535" s="120"/>
      <c r="QNJ535" s="120"/>
      <c r="QNK535" s="120"/>
      <c r="QNL535" s="120"/>
      <c r="QNM535" s="120"/>
      <c r="QNN535" s="120"/>
      <c r="QNO535" s="120"/>
      <c r="QNP535" s="120"/>
      <c r="QNQ535" s="120"/>
      <c r="QNR535" s="120"/>
      <c r="QNS535" s="120"/>
      <c r="QNT535" s="120"/>
      <c r="QNU535" s="120"/>
      <c r="QNV535" s="120"/>
      <c r="QNW535" s="120"/>
      <c r="QNX535" s="120"/>
      <c r="QNY535" s="120"/>
      <c r="QNZ535" s="120"/>
      <c r="QOA535" s="120"/>
      <c r="QOB535" s="120"/>
      <c r="QOC535" s="120"/>
      <c r="QOD535" s="120"/>
      <c r="QOE535" s="120"/>
      <c r="QOF535" s="120"/>
      <c r="QOG535" s="120"/>
      <c r="QOH535" s="120"/>
      <c r="QOI535" s="120"/>
      <c r="QOJ535" s="120"/>
      <c r="QOK535" s="120"/>
      <c r="QOL535" s="120"/>
      <c r="QOM535" s="120"/>
      <c r="QON535" s="120"/>
      <c r="QOO535" s="120"/>
      <c r="QOP535" s="120"/>
      <c r="QOQ535" s="120"/>
      <c r="QOR535" s="120"/>
      <c r="QOS535" s="120"/>
      <c r="QOT535" s="120"/>
      <c r="QOU535" s="120"/>
      <c r="QOV535" s="120"/>
      <c r="QOW535" s="120"/>
      <c r="QOX535" s="120"/>
      <c r="QOY535" s="120"/>
      <c r="QOZ535" s="120"/>
      <c r="QPA535" s="120"/>
      <c r="QPB535" s="120"/>
      <c r="QPC535" s="120"/>
      <c r="QPD535" s="120"/>
      <c r="QPE535" s="120"/>
      <c r="QPF535" s="120"/>
      <c r="QPG535" s="120"/>
      <c r="QPH535" s="120"/>
      <c r="QPI535" s="120"/>
      <c r="QPJ535" s="120"/>
      <c r="QPK535" s="120"/>
      <c r="QPL535" s="120"/>
      <c r="QPM535" s="120"/>
      <c r="QPN535" s="120"/>
      <c r="QPO535" s="120"/>
      <c r="QPP535" s="120"/>
      <c r="QPQ535" s="120"/>
      <c r="QPR535" s="120"/>
      <c r="QPS535" s="120"/>
      <c r="QPT535" s="120"/>
      <c r="QPU535" s="120"/>
      <c r="QPV535" s="120"/>
      <c r="QPW535" s="120"/>
      <c r="QPX535" s="120"/>
      <c r="QPY535" s="120"/>
      <c r="QPZ535" s="120"/>
      <c r="QQA535" s="120"/>
      <c r="QQB535" s="120"/>
      <c r="QQC535" s="120"/>
      <c r="QQD535" s="120"/>
      <c r="QQE535" s="120"/>
      <c r="QQF535" s="120"/>
      <c r="QQG535" s="120"/>
      <c r="QQH535" s="120"/>
      <c r="QQI535" s="120"/>
      <c r="QQJ535" s="120"/>
      <c r="QQK535" s="120"/>
      <c r="QQL535" s="120"/>
      <c r="QQM535" s="120"/>
      <c r="QQN535" s="120"/>
      <c r="QQO535" s="120"/>
      <c r="QQP535" s="120"/>
      <c r="QQQ535" s="120"/>
      <c r="QQR535" s="120"/>
      <c r="QQS535" s="120"/>
      <c r="QQT535" s="120"/>
      <c r="QQU535" s="120"/>
      <c r="QQV535" s="120"/>
      <c r="QQW535" s="120"/>
      <c r="QQX535" s="120"/>
      <c r="QQY535" s="120"/>
      <c r="QQZ535" s="120"/>
      <c r="QRA535" s="120"/>
      <c r="QRB535" s="120"/>
      <c r="QRC535" s="120"/>
      <c r="QRD535" s="120"/>
      <c r="QRE535" s="120"/>
      <c r="QRF535" s="120"/>
      <c r="QRG535" s="120"/>
      <c r="QRH535" s="120"/>
      <c r="QRI535" s="120"/>
      <c r="QRJ535" s="120"/>
      <c r="QRK535" s="120"/>
      <c r="QRL535" s="120"/>
      <c r="QRM535" s="120"/>
      <c r="QRN535" s="120"/>
      <c r="QRO535" s="120"/>
      <c r="QRP535" s="120"/>
      <c r="QRQ535" s="120"/>
      <c r="QRR535" s="120"/>
      <c r="QRS535" s="120"/>
      <c r="QRT535" s="120"/>
      <c r="QRU535" s="120"/>
      <c r="QRV535" s="120"/>
      <c r="QRW535" s="120"/>
      <c r="QRX535" s="120"/>
      <c r="QRY535" s="120"/>
      <c r="QRZ535" s="120"/>
      <c r="QSA535" s="120"/>
      <c r="QSB535" s="120"/>
      <c r="QSC535" s="120"/>
      <c r="QSD535" s="120"/>
      <c r="QSE535" s="120"/>
      <c r="QSF535" s="120"/>
      <c r="QSG535" s="120"/>
      <c r="QSH535" s="120"/>
      <c r="QSI535" s="120"/>
      <c r="QSJ535" s="120"/>
      <c r="QSK535" s="120"/>
      <c r="QSL535" s="120"/>
      <c r="QSM535" s="120"/>
      <c r="QSN535" s="120"/>
      <c r="QSO535" s="120"/>
      <c r="QSP535" s="120"/>
      <c r="QSQ535" s="120"/>
      <c r="QSR535" s="120"/>
      <c r="QSS535" s="120"/>
      <c r="QST535" s="120"/>
      <c r="QSU535" s="120"/>
      <c r="QSV535" s="120"/>
      <c r="QSW535" s="120"/>
      <c r="QSX535" s="120"/>
      <c r="QSY535" s="120"/>
      <c r="QSZ535" s="120"/>
      <c r="QTA535" s="120"/>
      <c r="QTB535" s="120"/>
      <c r="QTC535" s="120"/>
      <c r="QTD535" s="120"/>
      <c r="QTE535" s="120"/>
      <c r="QTF535" s="120"/>
      <c r="QTG535" s="120"/>
      <c r="QTH535" s="120"/>
      <c r="QTI535" s="120"/>
      <c r="QTJ535" s="120"/>
      <c r="QTK535" s="120"/>
      <c r="QTL535" s="120"/>
      <c r="QTM535" s="120"/>
      <c r="QTN535" s="120"/>
      <c r="QTO535" s="120"/>
      <c r="QTP535" s="120"/>
      <c r="QTQ535" s="120"/>
      <c r="QTR535" s="120"/>
      <c r="QTS535" s="120"/>
      <c r="QTT535" s="120"/>
      <c r="QTU535" s="120"/>
      <c r="QTV535" s="120"/>
      <c r="QTW535" s="120"/>
      <c r="QTX535" s="120"/>
      <c r="QTY535" s="120"/>
      <c r="QTZ535" s="120"/>
      <c r="QUA535" s="120"/>
      <c r="QUB535" s="120"/>
      <c r="QUC535" s="120"/>
      <c r="QUD535" s="120"/>
      <c r="QUE535" s="120"/>
      <c r="QUF535" s="120"/>
      <c r="QUG535" s="120"/>
      <c r="QUH535" s="120"/>
      <c r="QUI535" s="120"/>
      <c r="QUJ535" s="120"/>
      <c r="QUK535" s="120"/>
      <c r="QUL535" s="120"/>
      <c r="QUM535" s="120"/>
      <c r="QUN535" s="120"/>
      <c r="QUO535" s="120"/>
      <c r="QUP535" s="120"/>
      <c r="QUQ535" s="120"/>
      <c r="QUR535" s="120"/>
      <c r="QUS535" s="120"/>
      <c r="QUT535" s="120"/>
      <c r="QUU535" s="120"/>
      <c r="QUV535" s="120"/>
      <c r="QUW535" s="120"/>
      <c r="QUX535" s="120"/>
      <c r="QUY535" s="120"/>
      <c r="QUZ535" s="120"/>
      <c r="QVA535" s="120"/>
      <c r="QVB535" s="120"/>
      <c r="QVC535" s="120"/>
      <c r="QVD535" s="120"/>
      <c r="QVE535" s="120"/>
      <c r="QVF535" s="120"/>
      <c r="QVG535" s="120"/>
      <c r="QVH535" s="120"/>
      <c r="QVI535" s="120"/>
      <c r="QVJ535" s="120"/>
      <c r="QVK535" s="120"/>
      <c r="QVL535" s="120"/>
      <c r="QVM535" s="120"/>
      <c r="QVN535" s="120"/>
      <c r="QVO535" s="120"/>
      <c r="QVP535" s="120"/>
      <c r="QVQ535" s="120"/>
      <c r="QVR535" s="120"/>
      <c r="QVS535" s="120"/>
      <c r="QVT535" s="120"/>
      <c r="QVU535" s="120"/>
      <c r="QVV535" s="120"/>
      <c r="QVW535" s="120"/>
      <c r="QVX535" s="120"/>
      <c r="QVY535" s="120"/>
      <c r="QVZ535" s="120"/>
      <c r="QWA535" s="120"/>
      <c r="QWB535" s="120"/>
      <c r="QWC535" s="120"/>
      <c r="QWD535" s="120"/>
      <c r="QWE535" s="120"/>
      <c r="QWF535" s="120"/>
      <c r="QWG535" s="120"/>
      <c r="QWH535" s="120"/>
      <c r="QWI535" s="120"/>
      <c r="QWJ535" s="120"/>
      <c r="QWK535" s="120"/>
      <c r="QWL535" s="120"/>
      <c r="QWM535" s="120"/>
      <c r="QWN535" s="120"/>
      <c r="QWO535" s="120"/>
      <c r="QWP535" s="120"/>
      <c r="QWQ535" s="120"/>
      <c r="QWR535" s="120"/>
      <c r="QWS535" s="120"/>
      <c r="QWT535" s="120"/>
      <c r="QWU535" s="120"/>
      <c r="QWV535" s="120"/>
      <c r="QWW535" s="120"/>
      <c r="QWX535" s="120"/>
      <c r="QWY535" s="120"/>
      <c r="QWZ535" s="120"/>
      <c r="QXA535" s="120"/>
      <c r="QXB535" s="120"/>
      <c r="QXC535" s="120"/>
      <c r="QXD535" s="120"/>
      <c r="QXE535" s="120"/>
      <c r="QXF535" s="120"/>
      <c r="QXG535" s="120"/>
      <c r="QXH535" s="120"/>
      <c r="QXI535" s="120"/>
      <c r="QXJ535" s="120"/>
      <c r="QXK535" s="120"/>
      <c r="QXL535" s="120"/>
      <c r="QXM535" s="120"/>
      <c r="QXN535" s="120"/>
      <c r="QXO535" s="120"/>
      <c r="QXP535" s="120"/>
      <c r="QXQ535" s="120"/>
      <c r="QXR535" s="120"/>
      <c r="QXS535" s="120"/>
      <c r="QXT535" s="120"/>
      <c r="QXU535" s="120"/>
      <c r="QXV535" s="120"/>
      <c r="QXW535" s="120"/>
      <c r="QXX535" s="120"/>
      <c r="QXY535" s="120"/>
      <c r="QXZ535" s="120"/>
      <c r="QYA535" s="120"/>
      <c r="QYB535" s="120"/>
      <c r="QYC535" s="120"/>
      <c r="QYD535" s="120"/>
      <c r="QYE535" s="120"/>
      <c r="QYF535" s="120"/>
      <c r="QYG535" s="120"/>
      <c r="QYH535" s="120"/>
      <c r="QYI535" s="120"/>
      <c r="QYJ535" s="120"/>
      <c r="QYK535" s="120"/>
      <c r="QYL535" s="120"/>
      <c r="QYM535" s="120"/>
      <c r="QYN535" s="120"/>
      <c r="QYO535" s="120"/>
      <c r="QYP535" s="120"/>
      <c r="QYQ535" s="120"/>
      <c r="QYR535" s="120"/>
      <c r="QYS535" s="120"/>
      <c r="QYT535" s="120"/>
      <c r="QYU535" s="120"/>
      <c r="QYV535" s="120"/>
      <c r="QYW535" s="120"/>
      <c r="QYX535" s="120"/>
      <c r="QYY535" s="120"/>
      <c r="QYZ535" s="120"/>
      <c r="QZA535" s="120"/>
      <c r="QZB535" s="120"/>
      <c r="QZC535" s="120"/>
      <c r="QZD535" s="120"/>
      <c r="QZE535" s="120"/>
      <c r="QZF535" s="120"/>
      <c r="QZG535" s="120"/>
      <c r="QZH535" s="120"/>
      <c r="QZI535" s="120"/>
      <c r="QZJ535" s="120"/>
      <c r="QZK535" s="120"/>
      <c r="QZL535" s="120"/>
      <c r="QZM535" s="120"/>
      <c r="QZN535" s="120"/>
      <c r="QZO535" s="120"/>
      <c r="QZP535" s="120"/>
      <c r="QZQ535" s="120"/>
      <c r="QZR535" s="120"/>
      <c r="QZS535" s="120"/>
      <c r="QZT535" s="120"/>
      <c r="QZU535" s="120"/>
      <c r="QZV535" s="120"/>
      <c r="QZW535" s="120"/>
      <c r="QZX535" s="120"/>
      <c r="QZY535" s="120"/>
      <c r="QZZ535" s="120"/>
      <c r="RAA535" s="120"/>
      <c r="RAB535" s="120"/>
      <c r="RAC535" s="120"/>
      <c r="RAD535" s="120"/>
      <c r="RAE535" s="120"/>
      <c r="RAF535" s="120"/>
      <c r="RAG535" s="120"/>
      <c r="RAH535" s="120"/>
      <c r="RAI535" s="120"/>
      <c r="RAJ535" s="120"/>
      <c r="RAK535" s="120"/>
      <c r="RAL535" s="120"/>
      <c r="RAM535" s="120"/>
      <c r="RAN535" s="120"/>
      <c r="RAO535" s="120"/>
      <c r="RAP535" s="120"/>
      <c r="RAQ535" s="120"/>
      <c r="RAR535" s="120"/>
      <c r="RAS535" s="120"/>
      <c r="RAT535" s="120"/>
      <c r="RAU535" s="120"/>
      <c r="RAV535" s="120"/>
      <c r="RAW535" s="120"/>
      <c r="RAX535" s="120"/>
      <c r="RAY535" s="120"/>
      <c r="RAZ535" s="120"/>
      <c r="RBA535" s="120"/>
      <c r="RBB535" s="120"/>
      <c r="RBC535" s="120"/>
      <c r="RBD535" s="120"/>
      <c r="RBE535" s="120"/>
      <c r="RBF535" s="120"/>
      <c r="RBG535" s="120"/>
      <c r="RBH535" s="120"/>
      <c r="RBI535" s="120"/>
      <c r="RBJ535" s="120"/>
      <c r="RBK535" s="120"/>
      <c r="RBL535" s="120"/>
      <c r="RBM535" s="120"/>
      <c r="RBN535" s="120"/>
      <c r="RBO535" s="120"/>
      <c r="RBP535" s="120"/>
      <c r="RBQ535" s="120"/>
      <c r="RBR535" s="120"/>
      <c r="RBS535" s="120"/>
      <c r="RBT535" s="120"/>
      <c r="RBU535" s="120"/>
      <c r="RBV535" s="120"/>
      <c r="RBW535" s="120"/>
      <c r="RBX535" s="120"/>
      <c r="RBY535" s="120"/>
      <c r="RBZ535" s="120"/>
      <c r="RCA535" s="120"/>
      <c r="RCB535" s="120"/>
      <c r="RCC535" s="120"/>
      <c r="RCD535" s="120"/>
      <c r="RCE535" s="120"/>
      <c r="RCF535" s="120"/>
      <c r="RCG535" s="120"/>
      <c r="RCH535" s="120"/>
      <c r="RCI535" s="120"/>
      <c r="RCJ535" s="120"/>
      <c r="RCK535" s="120"/>
      <c r="RCL535" s="120"/>
      <c r="RCM535" s="120"/>
      <c r="RCN535" s="120"/>
      <c r="RCO535" s="120"/>
      <c r="RCP535" s="120"/>
      <c r="RCQ535" s="120"/>
      <c r="RCR535" s="120"/>
      <c r="RCS535" s="120"/>
      <c r="RCT535" s="120"/>
      <c r="RCU535" s="120"/>
      <c r="RCV535" s="120"/>
      <c r="RCW535" s="120"/>
      <c r="RCX535" s="120"/>
      <c r="RCY535" s="120"/>
      <c r="RCZ535" s="120"/>
      <c r="RDA535" s="120"/>
      <c r="RDB535" s="120"/>
      <c r="RDC535" s="120"/>
      <c r="RDD535" s="120"/>
      <c r="RDE535" s="120"/>
      <c r="RDF535" s="120"/>
      <c r="RDG535" s="120"/>
      <c r="RDH535" s="120"/>
      <c r="RDI535" s="120"/>
      <c r="RDJ535" s="120"/>
      <c r="RDK535" s="120"/>
      <c r="RDL535" s="120"/>
      <c r="RDM535" s="120"/>
      <c r="RDN535" s="120"/>
      <c r="RDO535" s="120"/>
      <c r="RDP535" s="120"/>
      <c r="RDQ535" s="120"/>
      <c r="RDR535" s="120"/>
      <c r="RDS535" s="120"/>
      <c r="RDT535" s="120"/>
      <c r="RDU535" s="120"/>
      <c r="RDV535" s="120"/>
      <c r="RDW535" s="120"/>
      <c r="RDX535" s="120"/>
      <c r="RDY535" s="120"/>
      <c r="RDZ535" s="120"/>
      <c r="REA535" s="120"/>
      <c r="REB535" s="120"/>
      <c r="REC535" s="120"/>
      <c r="RED535" s="120"/>
      <c r="REE535" s="120"/>
      <c r="REF535" s="120"/>
      <c r="REG535" s="120"/>
      <c r="REH535" s="120"/>
      <c r="REI535" s="120"/>
      <c r="REJ535" s="120"/>
      <c r="REK535" s="120"/>
      <c r="REL535" s="120"/>
      <c r="REM535" s="120"/>
      <c r="REN535" s="120"/>
      <c r="REO535" s="120"/>
      <c r="REP535" s="120"/>
      <c r="REQ535" s="120"/>
      <c r="RER535" s="120"/>
      <c r="RES535" s="120"/>
      <c r="RET535" s="120"/>
      <c r="REU535" s="120"/>
      <c r="REV535" s="120"/>
      <c r="REW535" s="120"/>
      <c r="REX535" s="120"/>
      <c r="REY535" s="120"/>
      <c r="REZ535" s="120"/>
      <c r="RFA535" s="120"/>
      <c r="RFB535" s="120"/>
      <c r="RFC535" s="120"/>
      <c r="RFD535" s="120"/>
      <c r="RFE535" s="120"/>
      <c r="RFF535" s="120"/>
      <c r="RFG535" s="120"/>
      <c r="RFH535" s="120"/>
      <c r="RFI535" s="120"/>
      <c r="RFJ535" s="120"/>
      <c r="RFK535" s="120"/>
      <c r="RFL535" s="120"/>
      <c r="RFM535" s="120"/>
      <c r="RFN535" s="120"/>
      <c r="RFO535" s="120"/>
      <c r="RFP535" s="120"/>
      <c r="RFQ535" s="120"/>
      <c r="RFR535" s="120"/>
      <c r="RFS535" s="120"/>
      <c r="RFT535" s="120"/>
      <c r="RFU535" s="120"/>
      <c r="RFV535" s="120"/>
      <c r="RFW535" s="120"/>
      <c r="RFX535" s="120"/>
      <c r="RFY535" s="120"/>
      <c r="RFZ535" s="120"/>
      <c r="RGA535" s="120"/>
      <c r="RGB535" s="120"/>
      <c r="RGC535" s="120"/>
      <c r="RGD535" s="120"/>
      <c r="RGE535" s="120"/>
      <c r="RGF535" s="120"/>
      <c r="RGG535" s="120"/>
      <c r="RGH535" s="120"/>
      <c r="RGI535" s="120"/>
      <c r="RGJ535" s="120"/>
      <c r="RGK535" s="120"/>
      <c r="RGL535" s="120"/>
      <c r="RGM535" s="120"/>
      <c r="RGN535" s="120"/>
      <c r="RGO535" s="120"/>
      <c r="RGP535" s="120"/>
      <c r="RGQ535" s="120"/>
      <c r="RGR535" s="120"/>
      <c r="RGS535" s="120"/>
      <c r="RGT535" s="120"/>
      <c r="RGU535" s="120"/>
      <c r="RGV535" s="120"/>
      <c r="RGW535" s="120"/>
      <c r="RGX535" s="120"/>
      <c r="RGY535" s="120"/>
      <c r="RGZ535" s="120"/>
      <c r="RHA535" s="120"/>
      <c r="RHB535" s="120"/>
      <c r="RHC535" s="120"/>
      <c r="RHD535" s="120"/>
      <c r="RHE535" s="120"/>
      <c r="RHF535" s="120"/>
      <c r="RHG535" s="120"/>
      <c r="RHH535" s="120"/>
      <c r="RHI535" s="120"/>
      <c r="RHJ535" s="120"/>
      <c r="RHK535" s="120"/>
      <c r="RHL535" s="120"/>
      <c r="RHM535" s="120"/>
      <c r="RHN535" s="120"/>
      <c r="RHO535" s="120"/>
      <c r="RHP535" s="120"/>
      <c r="RHQ535" s="120"/>
      <c r="RHR535" s="120"/>
      <c r="RHS535" s="120"/>
      <c r="RHT535" s="120"/>
      <c r="RHU535" s="120"/>
      <c r="RHV535" s="120"/>
      <c r="RHW535" s="120"/>
      <c r="RHX535" s="120"/>
      <c r="RHY535" s="120"/>
      <c r="RHZ535" s="120"/>
      <c r="RIA535" s="120"/>
      <c r="RIB535" s="120"/>
      <c r="RIC535" s="120"/>
      <c r="RID535" s="120"/>
      <c r="RIE535" s="120"/>
      <c r="RIF535" s="120"/>
      <c r="RIG535" s="120"/>
      <c r="RIH535" s="120"/>
      <c r="RII535" s="120"/>
      <c r="RIJ535" s="120"/>
      <c r="RIK535" s="120"/>
      <c r="RIL535" s="120"/>
      <c r="RIM535" s="120"/>
      <c r="RIN535" s="120"/>
      <c r="RIO535" s="120"/>
      <c r="RIP535" s="120"/>
      <c r="RIQ535" s="120"/>
      <c r="RIR535" s="120"/>
      <c r="RIS535" s="120"/>
      <c r="RIT535" s="120"/>
      <c r="RIU535" s="120"/>
      <c r="RIV535" s="120"/>
      <c r="RIW535" s="120"/>
      <c r="RIX535" s="120"/>
      <c r="RIY535" s="120"/>
      <c r="RIZ535" s="120"/>
      <c r="RJA535" s="120"/>
      <c r="RJB535" s="120"/>
      <c r="RJC535" s="120"/>
      <c r="RJD535" s="120"/>
      <c r="RJE535" s="120"/>
      <c r="RJF535" s="120"/>
      <c r="RJG535" s="120"/>
      <c r="RJH535" s="120"/>
      <c r="RJI535" s="120"/>
      <c r="RJJ535" s="120"/>
      <c r="RJK535" s="120"/>
      <c r="RJL535" s="120"/>
      <c r="RJM535" s="120"/>
      <c r="RJN535" s="120"/>
      <c r="RJO535" s="120"/>
      <c r="RJP535" s="120"/>
      <c r="RJQ535" s="120"/>
      <c r="RJR535" s="120"/>
      <c r="RJS535" s="120"/>
      <c r="RJT535" s="120"/>
      <c r="RJU535" s="120"/>
      <c r="RJV535" s="120"/>
      <c r="RJW535" s="120"/>
      <c r="RJX535" s="120"/>
      <c r="RJY535" s="120"/>
      <c r="RJZ535" s="120"/>
      <c r="RKA535" s="120"/>
      <c r="RKB535" s="120"/>
      <c r="RKC535" s="120"/>
      <c r="RKD535" s="120"/>
      <c r="RKE535" s="120"/>
      <c r="RKF535" s="120"/>
      <c r="RKG535" s="120"/>
      <c r="RKH535" s="120"/>
      <c r="RKI535" s="120"/>
      <c r="RKJ535" s="120"/>
      <c r="RKK535" s="120"/>
      <c r="RKL535" s="120"/>
      <c r="RKM535" s="120"/>
      <c r="RKN535" s="120"/>
      <c r="RKO535" s="120"/>
      <c r="RKP535" s="120"/>
      <c r="RKQ535" s="120"/>
      <c r="RKR535" s="120"/>
      <c r="RKS535" s="120"/>
      <c r="RKT535" s="120"/>
      <c r="RKU535" s="120"/>
      <c r="RKV535" s="120"/>
      <c r="RKW535" s="120"/>
      <c r="RKX535" s="120"/>
      <c r="RKY535" s="120"/>
      <c r="RKZ535" s="120"/>
      <c r="RLA535" s="120"/>
      <c r="RLB535" s="120"/>
      <c r="RLC535" s="120"/>
      <c r="RLD535" s="120"/>
      <c r="RLE535" s="120"/>
      <c r="RLF535" s="120"/>
      <c r="RLG535" s="120"/>
      <c r="RLH535" s="120"/>
      <c r="RLI535" s="120"/>
      <c r="RLJ535" s="120"/>
      <c r="RLK535" s="120"/>
      <c r="RLL535" s="120"/>
      <c r="RLM535" s="120"/>
      <c r="RLN535" s="120"/>
      <c r="RLO535" s="120"/>
      <c r="RLP535" s="120"/>
      <c r="RLQ535" s="120"/>
      <c r="RLR535" s="120"/>
      <c r="RLS535" s="120"/>
      <c r="RLT535" s="120"/>
      <c r="RLU535" s="120"/>
      <c r="RLV535" s="120"/>
      <c r="RLW535" s="120"/>
      <c r="RLX535" s="120"/>
      <c r="RLY535" s="120"/>
      <c r="RLZ535" s="120"/>
      <c r="RMA535" s="120"/>
      <c r="RMB535" s="120"/>
      <c r="RMC535" s="120"/>
      <c r="RMD535" s="120"/>
      <c r="RME535" s="120"/>
      <c r="RMF535" s="120"/>
      <c r="RMG535" s="120"/>
      <c r="RMH535" s="120"/>
      <c r="RMI535" s="120"/>
      <c r="RMJ535" s="120"/>
      <c r="RMK535" s="120"/>
      <c r="RML535" s="120"/>
      <c r="RMM535" s="120"/>
      <c r="RMN535" s="120"/>
      <c r="RMO535" s="120"/>
      <c r="RMP535" s="120"/>
      <c r="RMQ535" s="120"/>
      <c r="RMR535" s="120"/>
      <c r="RMS535" s="120"/>
      <c r="RMT535" s="120"/>
      <c r="RMU535" s="120"/>
      <c r="RMV535" s="120"/>
      <c r="RMW535" s="120"/>
      <c r="RMX535" s="120"/>
      <c r="RMY535" s="120"/>
      <c r="RMZ535" s="120"/>
      <c r="RNA535" s="120"/>
      <c r="RNB535" s="120"/>
      <c r="RNC535" s="120"/>
      <c r="RND535" s="120"/>
      <c r="RNE535" s="120"/>
      <c r="RNF535" s="120"/>
      <c r="RNG535" s="120"/>
      <c r="RNH535" s="120"/>
      <c r="RNI535" s="120"/>
      <c r="RNJ535" s="120"/>
      <c r="RNK535" s="120"/>
      <c r="RNL535" s="120"/>
      <c r="RNM535" s="120"/>
      <c r="RNN535" s="120"/>
      <c r="RNO535" s="120"/>
      <c r="RNP535" s="120"/>
      <c r="RNQ535" s="120"/>
      <c r="RNR535" s="120"/>
      <c r="RNS535" s="120"/>
      <c r="RNT535" s="120"/>
      <c r="RNU535" s="120"/>
      <c r="RNV535" s="120"/>
      <c r="RNW535" s="120"/>
      <c r="RNX535" s="120"/>
      <c r="RNY535" s="120"/>
      <c r="RNZ535" s="120"/>
      <c r="ROA535" s="120"/>
      <c r="ROB535" s="120"/>
      <c r="ROC535" s="120"/>
      <c r="ROD535" s="120"/>
      <c r="ROE535" s="120"/>
      <c r="ROF535" s="120"/>
      <c r="ROG535" s="120"/>
      <c r="ROH535" s="120"/>
      <c r="ROI535" s="120"/>
      <c r="ROJ535" s="120"/>
      <c r="ROK535" s="120"/>
      <c r="ROL535" s="120"/>
      <c r="ROM535" s="120"/>
      <c r="RON535" s="120"/>
      <c r="ROO535" s="120"/>
      <c r="ROP535" s="120"/>
      <c r="ROQ535" s="120"/>
      <c r="ROR535" s="120"/>
      <c r="ROS535" s="120"/>
      <c r="ROT535" s="120"/>
      <c r="ROU535" s="120"/>
      <c r="ROV535" s="120"/>
      <c r="ROW535" s="120"/>
      <c r="ROX535" s="120"/>
      <c r="ROY535" s="120"/>
      <c r="ROZ535" s="120"/>
      <c r="RPA535" s="120"/>
      <c r="RPB535" s="120"/>
      <c r="RPC535" s="120"/>
      <c r="RPD535" s="120"/>
      <c r="RPE535" s="120"/>
      <c r="RPF535" s="120"/>
      <c r="RPG535" s="120"/>
      <c r="RPH535" s="120"/>
      <c r="RPI535" s="120"/>
      <c r="RPJ535" s="120"/>
      <c r="RPK535" s="120"/>
      <c r="RPL535" s="120"/>
      <c r="RPM535" s="120"/>
      <c r="RPN535" s="120"/>
      <c r="RPO535" s="120"/>
      <c r="RPP535" s="120"/>
      <c r="RPQ535" s="120"/>
      <c r="RPR535" s="120"/>
      <c r="RPS535" s="120"/>
      <c r="RPT535" s="120"/>
      <c r="RPU535" s="120"/>
      <c r="RPV535" s="120"/>
      <c r="RPW535" s="120"/>
      <c r="RPX535" s="120"/>
      <c r="RPY535" s="120"/>
      <c r="RPZ535" s="120"/>
      <c r="RQA535" s="120"/>
      <c r="RQB535" s="120"/>
      <c r="RQC535" s="120"/>
      <c r="RQD535" s="120"/>
      <c r="RQE535" s="120"/>
      <c r="RQF535" s="120"/>
      <c r="RQG535" s="120"/>
      <c r="RQH535" s="120"/>
      <c r="RQI535" s="120"/>
      <c r="RQJ535" s="120"/>
      <c r="RQK535" s="120"/>
      <c r="RQL535" s="120"/>
      <c r="RQM535" s="120"/>
      <c r="RQN535" s="120"/>
      <c r="RQO535" s="120"/>
      <c r="RQP535" s="120"/>
      <c r="RQQ535" s="120"/>
      <c r="RQR535" s="120"/>
      <c r="RQS535" s="120"/>
      <c r="RQT535" s="120"/>
      <c r="RQU535" s="120"/>
      <c r="RQV535" s="120"/>
      <c r="RQW535" s="120"/>
      <c r="RQX535" s="120"/>
      <c r="RQY535" s="120"/>
      <c r="RQZ535" s="120"/>
      <c r="RRA535" s="120"/>
      <c r="RRB535" s="120"/>
      <c r="RRC535" s="120"/>
      <c r="RRD535" s="120"/>
      <c r="RRE535" s="120"/>
      <c r="RRF535" s="120"/>
      <c r="RRG535" s="120"/>
      <c r="RRH535" s="120"/>
      <c r="RRI535" s="120"/>
      <c r="RRJ535" s="120"/>
      <c r="RRK535" s="120"/>
      <c r="RRL535" s="120"/>
      <c r="RRM535" s="120"/>
      <c r="RRN535" s="120"/>
      <c r="RRO535" s="120"/>
      <c r="RRP535" s="120"/>
      <c r="RRQ535" s="120"/>
      <c r="RRR535" s="120"/>
      <c r="RRS535" s="120"/>
      <c r="RRT535" s="120"/>
      <c r="RRU535" s="120"/>
      <c r="RRV535" s="120"/>
      <c r="RRW535" s="120"/>
      <c r="RRX535" s="120"/>
      <c r="RRY535" s="120"/>
      <c r="RRZ535" s="120"/>
      <c r="RSA535" s="120"/>
      <c r="RSB535" s="120"/>
      <c r="RSC535" s="120"/>
      <c r="RSD535" s="120"/>
      <c r="RSE535" s="120"/>
      <c r="RSF535" s="120"/>
      <c r="RSG535" s="120"/>
      <c r="RSH535" s="120"/>
      <c r="RSI535" s="120"/>
      <c r="RSJ535" s="120"/>
      <c r="RSK535" s="120"/>
      <c r="RSL535" s="120"/>
      <c r="RSM535" s="120"/>
      <c r="RSN535" s="120"/>
      <c r="RSO535" s="120"/>
      <c r="RSP535" s="120"/>
      <c r="RSQ535" s="120"/>
      <c r="RSR535" s="120"/>
      <c r="RSS535" s="120"/>
      <c r="RST535" s="120"/>
      <c r="RSU535" s="120"/>
      <c r="RSV535" s="120"/>
      <c r="RSW535" s="120"/>
      <c r="RSX535" s="120"/>
      <c r="RSY535" s="120"/>
      <c r="RSZ535" s="120"/>
      <c r="RTA535" s="120"/>
      <c r="RTB535" s="120"/>
      <c r="RTC535" s="120"/>
      <c r="RTD535" s="120"/>
      <c r="RTE535" s="120"/>
      <c r="RTF535" s="120"/>
      <c r="RTG535" s="120"/>
      <c r="RTH535" s="120"/>
      <c r="RTI535" s="120"/>
      <c r="RTJ535" s="120"/>
      <c r="RTK535" s="120"/>
      <c r="RTL535" s="120"/>
      <c r="RTM535" s="120"/>
      <c r="RTN535" s="120"/>
      <c r="RTO535" s="120"/>
      <c r="RTP535" s="120"/>
      <c r="RTQ535" s="120"/>
      <c r="RTR535" s="120"/>
      <c r="RTS535" s="120"/>
      <c r="RTT535" s="120"/>
      <c r="RTU535" s="120"/>
      <c r="RTV535" s="120"/>
      <c r="RTW535" s="120"/>
      <c r="RTX535" s="120"/>
      <c r="RTY535" s="120"/>
      <c r="RTZ535" s="120"/>
      <c r="RUA535" s="120"/>
      <c r="RUB535" s="120"/>
      <c r="RUC535" s="120"/>
      <c r="RUD535" s="120"/>
      <c r="RUE535" s="120"/>
      <c r="RUF535" s="120"/>
      <c r="RUG535" s="120"/>
      <c r="RUH535" s="120"/>
      <c r="RUI535" s="120"/>
      <c r="RUJ535" s="120"/>
      <c r="RUK535" s="120"/>
      <c r="RUL535" s="120"/>
      <c r="RUM535" s="120"/>
      <c r="RUN535" s="120"/>
      <c r="RUO535" s="120"/>
      <c r="RUP535" s="120"/>
      <c r="RUQ535" s="120"/>
      <c r="RUR535" s="120"/>
      <c r="RUS535" s="120"/>
      <c r="RUT535" s="120"/>
      <c r="RUU535" s="120"/>
      <c r="RUV535" s="120"/>
      <c r="RUW535" s="120"/>
      <c r="RUX535" s="120"/>
      <c r="RUY535" s="120"/>
      <c r="RUZ535" s="120"/>
      <c r="RVA535" s="120"/>
      <c r="RVB535" s="120"/>
      <c r="RVC535" s="120"/>
      <c r="RVD535" s="120"/>
      <c r="RVE535" s="120"/>
      <c r="RVF535" s="120"/>
      <c r="RVG535" s="120"/>
      <c r="RVH535" s="120"/>
      <c r="RVI535" s="120"/>
      <c r="RVJ535" s="120"/>
      <c r="RVK535" s="120"/>
      <c r="RVL535" s="120"/>
      <c r="RVM535" s="120"/>
      <c r="RVN535" s="120"/>
      <c r="RVO535" s="120"/>
      <c r="RVP535" s="120"/>
      <c r="RVQ535" s="120"/>
      <c r="RVR535" s="120"/>
      <c r="RVS535" s="120"/>
      <c r="RVT535" s="120"/>
      <c r="RVU535" s="120"/>
      <c r="RVV535" s="120"/>
      <c r="RVW535" s="120"/>
      <c r="RVX535" s="120"/>
      <c r="RVY535" s="120"/>
      <c r="RVZ535" s="120"/>
      <c r="RWA535" s="120"/>
      <c r="RWB535" s="120"/>
      <c r="RWC535" s="120"/>
      <c r="RWD535" s="120"/>
      <c r="RWE535" s="120"/>
      <c r="RWF535" s="120"/>
      <c r="RWG535" s="120"/>
      <c r="RWH535" s="120"/>
      <c r="RWI535" s="120"/>
      <c r="RWJ535" s="120"/>
      <c r="RWK535" s="120"/>
      <c r="RWL535" s="120"/>
      <c r="RWM535" s="120"/>
      <c r="RWN535" s="120"/>
      <c r="RWO535" s="120"/>
      <c r="RWP535" s="120"/>
      <c r="RWQ535" s="120"/>
      <c r="RWR535" s="120"/>
      <c r="RWS535" s="120"/>
      <c r="RWT535" s="120"/>
      <c r="RWU535" s="120"/>
      <c r="RWV535" s="120"/>
      <c r="RWW535" s="120"/>
      <c r="RWX535" s="120"/>
      <c r="RWY535" s="120"/>
      <c r="RWZ535" s="120"/>
      <c r="RXA535" s="120"/>
      <c r="RXB535" s="120"/>
      <c r="RXC535" s="120"/>
      <c r="RXD535" s="120"/>
      <c r="RXE535" s="120"/>
      <c r="RXF535" s="120"/>
      <c r="RXG535" s="120"/>
      <c r="RXH535" s="120"/>
      <c r="RXI535" s="120"/>
      <c r="RXJ535" s="120"/>
      <c r="RXK535" s="120"/>
      <c r="RXL535" s="120"/>
      <c r="RXM535" s="120"/>
      <c r="RXN535" s="120"/>
      <c r="RXO535" s="120"/>
      <c r="RXP535" s="120"/>
      <c r="RXQ535" s="120"/>
      <c r="RXR535" s="120"/>
      <c r="RXS535" s="120"/>
      <c r="RXT535" s="120"/>
      <c r="RXU535" s="120"/>
      <c r="RXV535" s="120"/>
      <c r="RXW535" s="120"/>
      <c r="RXX535" s="120"/>
      <c r="RXY535" s="120"/>
      <c r="RXZ535" s="120"/>
      <c r="RYA535" s="120"/>
      <c r="RYB535" s="120"/>
      <c r="RYC535" s="120"/>
      <c r="RYD535" s="120"/>
      <c r="RYE535" s="120"/>
      <c r="RYF535" s="120"/>
      <c r="RYG535" s="120"/>
      <c r="RYH535" s="120"/>
      <c r="RYI535" s="120"/>
      <c r="RYJ535" s="120"/>
      <c r="RYK535" s="120"/>
      <c r="RYL535" s="120"/>
      <c r="RYM535" s="120"/>
      <c r="RYN535" s="120"/>
      <c r="RYO535" s="120"/>
      <c r="RYP535" s="120"/>
      <c r="RYQ535" s="120"/>
      <c r="RYR535" s="120"/>
      <c r="RYS535" s="120"/>
      <c r="RYT535" s="120"/>
      <c r="RYU535" s="120"/>
      <c r="RYV535" s="120"/>
      <c r="RYW535" s="120"/>
      <c r="RYX535" s="120"/>
      <c r="RYY535" s="120"/>
      <c r="RYZ535" s="120"/>
      <c r="RZA535" s="120"/>
      <c r="RZB535" s="120"/>
      <c r="RZC535" s="120"/>
      <c r="RZD535" s="120"/>
      <c r="RZE535" s="120"/>
      <c r="RZF535" s="120"/>
      <c r="RZG535" s="120"/>
      <c r="RZH535" s="120"/>
      <c r="RZI535" s="120"/>
      <c r="RZJ535" s="120"/>
      <c r="RZK535" s="120"/>
      <c r="RZL535" s="120"/>
      <c r="RZM535" s="120"/>
      <c r="RZN535" s="120"/>
      <c r="RZO535" s="120"/>
      <c r="RZP535" s="120"/>
      <c r="RZQ535" s="120"/>
      <c r="RZR535" s="120"/>
      <c r="RZS535" s="120"/>
      <c r="RZT535" s="120"/>
      <c r="RZU535" s="120"/>
      <c r="RZV535" s="120"/>
      <c r="RZW535" s="120"/>
      <c r="RZX535" s="120"/>
      <c r="RZY535" s="120"/>
      <c r="RZZ535" s="120"/>
      <c r="SAA535" s="120"/>
      <c r="SAB535" s="120"/>
      <c r="SAC535" s="120"/>
      <c r="SAD535" s="120"/>
      <c r="SAE535" s="120"/>
      <c r="SAF535" s="120"/>
      <c r="SAG535" s="120"/>
      <c r="SAH535" s="120"/>
      <c r="SAI535" s="120"/>
      <c r="SAJ535" s="120"/>
      <c r="SAK535" s="120"/>
      <c r="SAL535" s="120"/>
      <c r="SAM535" s="120"/>
      <c r="SAN535" s="120"/>
      <c r="SAO535" s="120"/>
      <c r="SAP535" s="120"/>
      <c r="SAQ535" s="120"/>
      <c r="SAR535" s="120"/>
      <c r="SAS535" s="120"/>
      <c r="SAT535" s="120"/>
      <c r="SAU535" s="120"/>
      <c r="SAV535" s="120"/>
      <c r="SAW535" s="120"/>
      <c r="SAX535" s="120"/>
      <c r="SAY535" s="120"/>
      <c r="SAZ535" s="120"/>
      <c r="SBA535" s="120"/>
      <c r="SBB535" s="120"/>
      <c r="SBC535" s="120"/>
      <c r="SBD535" s="120"/>
      <c r="SBE535" s="120"/>
      <c r="SBF535" s="120"/>
      <c r="SBG535" s="120"/>
      <c r="SBH535" s="120"/>
      <c r="SBI535" s="120"/>
      <c r="SBJ535" s="120"/>
      <c r="SBK535" s="120"/>
      <c r="SBL535" s="120"/>
      <c r="SBM535" s="120"/>
      <c r="SBN535" s="120"/>
      <c r="SBO535" s="120"/>
      <c r="SBP535" s="120"/>
      <c r="SBQ535" s="120"/>
      <c r="SBR535" s="120"/>
      <c r="SBS535" s="120"/>
      <c r="SBT535" s="120"/>
      <c r="SBU535" s="120"/>
      <c r="SBV535" s="120"/>
      <c r="SBW535" s="120"/>
      <c r="SBX535" s="120"/>
      <c r="SBY535" s="120"/>
      <c r="SBZ535" s="120"/>
      <c r="SCA535" s="120"/>
      <c r="SCB535" s="120"/>
      <c r="SCC535" s="120"/>
      <c r="SCD535" s="120"/>
      <c r="SCE535" s="120"/>
      <c r="SCF535" s="120"/>
      <c r="SCG535" s="120"/>
      <c r="SCH535" s="120"/>
      <c r="SCI535" s="120"/>
      <c r="SCJ535" s="120"/>
      <c r="SCK535" s="120"/>
      <c r="SCL535" s="120"/>
      <c r="SCM535" s="120"/>
      <c r="SCN535" s="120"/>
      <c r="SCO535" s="120"/>
      <c r="SCP535" s="120"/>
      <c r="SCQ535" s="120"/>
      <c r="SCR535" s="120"/>
      <c r="SCS535" s="120"/>
      <c r="SCT535" s="120"/>
      <c r="SCU535" s="120"/>
      <c r="SCV535" s="120"/>
      <c r="SCW535" s="120"/>
      <c r="SCX535" s="120"/>
      <c r="SCY535" s="120"/>
      <c r="SCZ535" s="120"/>
      <c r="SDA535" s="120"/>
      <c r="SDB535" s="120"/>
      <c r="SDC535" s="120"/>
      <c r="SDD535" s="120"/>
      <c r="SDE535" s="120"/>
      <c r="SDF535" s="120"/>
      <c r="SDG535" s="120"/>
      <c r="SDH535" s="120"/>
      <c r="SDI535" s="120"/>
      <c r="SDJ535" s="120"/>
      <c r="SDK535" s="120"/>
      <c r="SDL535" s="120"/>
      <c r="SDM535" s="120"/>
      <c r="SDN535" s="120"/>
      <c r="SDO535" s="120"/>
      <c r="SDP535" s="120"/>
      <c r="SDQ535" s="120"/>
      <c r="SDR535" s="120"/>
      <c r="SDS535" s="120"/>
      <c r="SDT535" s="120"/>
      <c r="SDU535" s="120"/>
      <c r="SDV535" s="120"/>
      <c r="SDW535" s="120"/>
      <c r="SDX535" s="120"/>
      <c r="SDY535" s="120"/>
      <c r="SDZ535" s="120"/>
      <c r="SEA535" s="120"/>
      <c r="SEB535" s="120"/>
      <c r="SEC535" s="120"/>
      <c r="SED535" s="120"/>
      <c r="SEE535" s="120"/>
      <c r="SEF535" s="120"/>
      <c r="SEG535" s="120"/>
      <c r="SEH535" s="120"/>
      <c r="SEI535" s="120"/>
      <c r="SEJ535" s="120"/>
      <c r="SEK535" s="120"/>
      <c r="SEL535" s="120"/>
      <c r="SEM535" s="120"/>
      <c r="SEN535" s="120"/>
      <c r="SEO535" s="120"/>
      <c r="SEP535" s="120"/>
      <c r="SEQ535" s="120"/>
      <c r="SER535" s="120"/>
      <c r="SES535" s="120"/>
      <c r="SET535" s="120"/>
      <c r="SEU535" s="120"/>
      <c r="SEV535" s="120"/>
      <c r="SEW535" s="120"/>
      <c r="SEX535" s="120"/>
      <c r="SEY535" s="120"/>
      <c r="SEZ535" s="120"/>
      <c r="SFA535" s="120"/>
      <c r="SFB535" s="120"/>
      <c r="SFC535" s="120"/>
      <c r="SFD535" s="120"/>
      <c r="SFE535" s="120"/>
      <c r="SFF535" s="120"/>
      <c r="SFG535" s="120"/>
      <c r="SFH535" s="120"/>
      <c r="SFI535" s="120"/>
      <c r="SFJ535" s="120"/>
      <c r="SFK535" s="120"/>
      <c r="SFL535" s="120"/>
      <c r="SFM535" s="120"/>
      <c r="SFN535" s="120"/>
      <c r="SFO535" s="120"/>
      <c r="SFP535" s="120"/>
      <c r="SFQ535" s="120"/>
      <c r="SFR535" s="120"/>
      <c r="SFS535" s="120"/>
      <c r="SFT535" s="120"/>
      <c r="SFU535" s="120"/>
      <c r="SFV535" s="120"/>
      <c r="SFW535" s="120"/>
      <c r="SFX535" s="120"/>
      <c r="SFY535" s="120"/>
      <c r="SFZ535" s="120"/>
      <c r="SGA535" s="120"/>
      <c r="SGB535" s="120"/>
      <c r="SGC535" s="120"/>
      <c r="SGD535" s="120"/>
      <c r="SGE535" s="120"/>
      <c r="SGF535" s="120"/>
      <c r="SGG535" s="120"/>
      <c r="SGH535" s="120"/>
      <c r="SGI535" s="120"/>
      <c r="SGJ535" s="120"/>
      <c r="SGK535" s="120"/>
      <c r="SGL535" s="120"/>
      <c r="SGM535" s="120"/>
      <c r="SGN535" s="120"/>
      <c r="SGO535" s="120"/>
      <c r="SGP535" s="120"/>
      <c r="SGQ535" s="120"/>
      <c r="SGR535" s="120"/>
      <c r="SGS535" s="120"/>
      <c r="SGT535" s="120"/>
      <c r="SGU535" s="120"/>
      <c r="SGV535" s="120"/>
      <c r="SGW535" s="120"/>
      <c r="SGX535" s="120"/>
      <c r="SGY535" s="120"/>
      <c r="SGZ535" s="120"/>
      <c r="SHA535" s="120"/>
      <c r="SHB535" s="120"/>
      <c r="SHC535" s="120"/>
      <c r="SHD535" s="120"/>
      <c r="SHE535" s="120"/>
      <c r="SHF535" s="120"/>
      <c r="SHG535" s="120"/>
      <c r="SHH535" s="120"/>
      <c r="SHI535" s="120"/>
      <c r="SHJ535" s="120"/>
      <c r="SHK535" s="120"/>
      <c r="SHL535" s="120"/>
      <c r="SHM535" s="120"/>
      <c r="SHN535" s="120"/>
      <c r="SHO535" s="120"/>
      <c r="SHP535" s="120"/>
      <c r="SHQ535" s="120"/>
      <c r="SHR535" s="120"/>
      <c r="SHS535" s="120"/>
      <c r="SHT535" s="120"/>
      <c r="SHU535" s="120"/>
      <c r="SHV535" s="120"/>
      <c r="SHW535" s="120"/>
      <c r="SHX535" s="120"/>
      <c r="SHY535" s="120"/>
      <c r="SHZ535" s="120"/>
      <c r="SIA535" s="120"/>
      <c r="SIB535" s="120"/>
      <c r="SIC535" s="120"/>
      <c r="SID535" s="120"/>
      <c r="SIE535" s="120"/>
      <c r="SIF535" s="120"/>
      <c r="SIG535" s="120"/>
      <c r="SIH535" s="120"/>
      <c r="SII535" s="120"/>
      <c r="SIJ535" s="120"/>
      <c r="SIK535" s="120"/>
      <c r="SIL535" s="120"/>
      <c r="SIM535" s="120"/>
      <c r="SIN535" s="120"/>
      <c r="SIO535" s="120"/>
      <c r="SIP535" s="120"/>
      <c r="SIQ535" s="120"/>
      <c r="SIR535" s="120"/>
      <c r="SIS535" s="120"/>
      <c r="SIT535" s="120"/>
      <c r="SIU535" s="120"/>
      <c r="SIV535" s="120"/>
      <c r="SIW535" s="120"/>
      <c r="SIX535" s="120"/>
      <c r="SIY535" s="120"/>
      <c r="SIZ535" s="120"/>
      <c r="SJA535" s="120"/>
      <c r="SJB535" s="120"/>
      <c r="SJC535" s="120"/>
      <c r="SJD535" s="120"/>
      <c r="SJE535" s="120"/>
      <c r="SJF535" s="120"/>
      <c r="SJG535" s="120"/>
      <c r="SJH535" s="120"/>
      <c r="SJI535" s="120"/>
      <c r="SJJ535" s="120"/>
      <c r="SJK535" s="120"/>
      <c r="SJL535" s="120"/>
      <c r="SJM535" s="120"/>
      <c r="SJN535" s="120"/>
      <c r="SJO535" s="120"/>
      <c r="SJP535" s="120"/>
      <c r="SJQ535" s="120"/>
      <c r="SJR535" s="120"/>
      <c r="SJS535" s="120"/>
      <c r="SJT535" s="120"/>
      <c r="SJU535" s="120"/>
      <c r="SJV535" s="120"/>
      <c r="SJW535" s="120"/>
      <c r="SJX535" s="120"/>
      <c r="SJY535" s="120"/>
      <c r="SJZ535" s="120"/>
      <c r="SKA535" s="120"/>
      <c r="SKB535" s="120"/>
      <c r="SKC535" s="120"/>
      <c r="SKD535" s="120"/>
      <c r="SKE535" s="120"/>
      <c r="SKF535" s="120"/>
      <c r="SKG535" s="120"/>
      <c r="SKH535" s="120"/>
      <c r="SKI535" s="120"/>
      <c r="SKJ535" s="120"/>
      <c r="SKK535" s="120"/>
      <c r="SKL535" s="120"/>
      <c r="SKM535" s="120"/>
      <c r="SKN535" s="120"/>
      <c r="SKO535" s="120"/>
      <c r="SKP535" s="120"/>
      <c r="SKQ535" s="120"/>
      <c r="SKR535" s="120"/>
      <c r="SKS535" s="120"/>
      <c r="SKT535" s="120"/>
      <c r="SKU535" s="120"/>
      <c r="SKV535" s="120"/>
      <c r="SKW535" s="120"/>
      <c r="SKX535" s="120"/>
      <c r="SKY535" s="120"/>
      <c r="SKZ535" s="120"/>
      <c r="SLA535" s="120"/>
      <c r="SLB535" s="120"/>
      <c r="SLC535" s="120"/>
      <c r="SLD535" s="120"/>
      <c r="SLE535" s="120"/>
      <c r="SLF535" s="120"/>
      <c r="SLG535" s="120"/>
      <c r="SLH535" s="120"/>
      <c r="SLI535" s="120"/>
      <c r="SLJ535" s="120"/>
      <c r="SLK535" s="120"/>
      <c r="SLL535" s="120"/>
      <c r="SLM535" s="120"/>
      <c r="SLN535" s="120"/>
      <c r="SLO535" s="120"/>
      <c r="SLP535" s="120"/>
      <c r="SLQ535" s="120"/>
      <c r="SLR535" s="120"/>
      <c r="SLS535" s="120"/>
      <c r="SLT535" s="120"/>
      <c r="SLU535" s="120"/>
      <c r="SLV535" s="120"/>
      <c r="SLW535" s="120"/>
      <c r="SLX535" s="120"/>
      <c r="SLY535" s="120"/>
      <c r="SLZ535" s="120"/>
      <c r="SMA535" s="120"/>
      <c r="SMB535" s="120"/>
      <c r="SMC535" s="120"/>
      <c r="SMD535" s="120"/>
      <c r="SME535" s="120"/>
      <c r="SMF535" s="120"/>
      <c r="SMG535" s="120"/>
      <c r="SMH535" s="120"/>
      <c r="SMI535" s="120"/>
      <c r="SMJ535" s="120"/>
      <c r="SMK535" s="120"/>
      <c r="SML535" s="120"/>
      <c r="SMM535" s="120"/>
      <c r="SMN535" s="120"/>
      <c r="SMO535" s="120"/>
      <c r="SMP535" s="120"/>
      <c r="SMQ535" s="120"/>
      <c r="SMR535" s="120"/>
      <c r="SMS535" s="120"/>
      <c r="SMT535" s="120"/>
      <c r="SMU535" s="120"/>
      <c r="SMV535" s="120"/>
      <c r="SMW535" s="120"/>
      <c r="SMX535" s="120"/>
      <c r="SMY535" s="120"/>
      <c r="SMZ535" s="120"/>
      <c r="SNA535" s="120"/>
      <c r="SNB535" s="120"/>
      <c r="SNC535" s="120"/>
      <c r="SND535" s="120"/>
      <c r="SNE535" s="120"/>
      <c r="SNF535" s="120"/>
      <c r="SNG535" s="120"/>
      <c r="SNH535" s="120"/>
      <c r="SNI535" s="120"/>
      <c r="SNJ535" s="120"/>
      <c r="SNK535" s="120"/>
      <c r="SNL535" s="120"/>
      <c r="SNM535" s="120"/>
      <c r="SNN535" s="120"/>
      <c r="SNO535" s="120"/>
      <c r="SNP535" s="120"/>
      <c r="SNQ535" s="120"/>
      <c r="SNR535" s="120"/>
      <c r="SNS535" s="120"/>
      <c r="SNT535" s="120"/>
      <c r="SNU535" s="120"/>
      <c r="SNV535" s="120"/>
      <c r="SNW535" s="120"/>
      <c r="SNX535" s="120"/>
      <c r="SNY535" s="120"/>
      <c r="SNZ535" s="120"/>
      <c r="SOA535" s="120"/>
      <c r="SOB535" s="120"/>
      <c r="SOC535" s="120"/>
      <c r="SOD535" s="120"/>
      <c r="SOE535" s="120"/>
      <c r="SOF535" s="120"/>
      <c r="SOG535" s="120"/>
      <c r="SOH535" s="120"/>
      <c r="SOI535" s="120"/>
      <c r="SOJ535" s="120"/>
      <c r="SOK535" s="120"/>
      <c r="SOL535" s="120"/>
      <c r="SOM535" s="120"/>
      <c r="SON535" s="120"/>
      <c r="SOO535" s="120"/>
      <c r="SOP535" s="120"/>
      <c r="SOQ535" s="120"/>
      <c r="SOR535" s="120"/>
      <c r="SOS535" s="120"/>
      <c r="SOT535" s="120"/>
      <c r="SOU535" s="120"/>
      <c r="SOV535" s="120"/>
      <c r="SOW535" s="120"/>
      <c r="SOX535" s="120"/>
      <c r="SOY535" s="120"/>
      <c r="SOZ535" s="120"/>
      <c r="SPA535" s="120"/>
      <c r="SPB535" s="120"/>
      <c r="SPC535" s="120"/>
      <c r="SPD535" s="120"/>
      <c r="SPE535" s="120"/>
      <c r="SPF535" s="120"/>
      <c r="SPG535" s="120"/>
      <c r="SPH535" s="120"/>
      <c r="SPI535" s="120"/>
      <c r="SPJ535" s="120"/>
      <c r="SPK535" s="120"/>
      <c r="SPL535" s="120"/>
      <c r="SPM535" s="120"/>
      <c r="SPN535" s="120"/>
      <c r="SPO535" s="120"/>
      <c r="SPP535" s="120"/>
      <c r="SPQ535" s="120"/>
      <c r="SPR535" s="120"/>
      <c r="SPS535" s="120"/>
      <c r="SPT535" s="120"/>
      <c r="SPU535" s="120"/>
      <c r="SPV535" s="120"/>
      <c r="SPW535" s="120"/>
      <c r="SPX535" s="120"/>
      <c r="SPY535" s="120"/>
      <c r="SPZ535" s="120"/>
      <c r="SQA535" s="120"/>
      <c r="SQB535" s="120"/>
      <c r="SQC535" s="120"/>
      <c r="SQD535" s="120"/>
      <c r="SQE535" s="120"/>
      <c r="SQF535" s="120"/>
      <c r="SQG535" s="120"/>
      <c r="SQH535" s="120"/>
      <c r="SQI535" s="120"/>
      <c r="SQJ535" s="120"/>
      <c r="SQK535" s="120"/>
      <c r="SQL535" s="120"/>
      <c r="SQM535" s="120"/>
      <c r="SQN535" s="120"/>
      <c r="SQO535" s="120"/>
      <c r="SQP535" s="120"/>
      <c r="SQQ535" s="120"/>
      <c r="SQR535" s="120"/>
      <c r="SQS535" s="120"/>
      <c r="SQT535" s="120"/>
      <c r="SQU535" s="120"/>
      <c r="SQV535" s="120"/>
      <c r="SQW535" s="120"/>
      <c r="SQX535" s="120"/>
      <c r="SQY535" s="120"/>
      <c r="SQZ535" s="120"/>
      <c r="SRA535" s="120"/>
      <c r="SRB535" s="120"/>
      <c r="SRC535" s="120"/>
      <c r="SRD535" s="120"/>
      <c r="SRE535" s="120"/>
      <c r="SRF535" s="120"/>
      <c r="SRG535" s="120"/>
      <c r="SRH535" s="120"/>
      <c r="SRI535" s="120"/>
      <c r="SRJ535" s="120"/>
      <c r="SRK535" s="120"/>
      <c r="SRL535" s="120"/>
      <c r="SRM535" s="120"/>
      <c r="SRN535" s="120"/>
      <c r="SRO535" s="120"/>
      <c r="SRP535" s="120"/>
      <c r="SRQ535" s="120"/>
      <c r="SRR535" s="120"/>
      <c r="SRS535" s="120"/>
      <c r="SRT535" s="120"/>
      <c r="SRU535" s="120"/>
      <c r="SRV535" s="120"/>
      <c r="SRW535" s="120"/>
      <c r="SRX535" s="120"/>
      <c r="SRY535" s="120"/>
      <c r="SRZ535" s="120"/>
      <c r="SSA535" s="120"/>
      <c r="SSB535" s="120"/>
      <c r="SSC535" s="120"/>
      <c r="SSD535" s="120"/>
      <c r="SSE535" s="120"/>
      <c r="SSF535" s="120"/>
      <c r="SSG535" s="120"/>
      <c r="SSH535" s="120"/>
      <c r="SSI535" s="120"/>
      <c r="SSJ535" s="120"/>
      <c r="SSK535" s="120"/>
      <c r="SSL535" s="120"/>
      <c r="SSM535" s="120"/>
      <c r="SSN535" s="120"/>
      <c r="SSO535" s="120"/>
      <c r="SSP535" s="120"/>
      <c r="SSQ535" s="120"/>
      <c r="SSR535" s="120"/>
      <c r="SSS535" s="120"/>
      <c r="SST535" s="120"/>
      <c r="SSU535" s="120"/>
      <c r="SSV535" s="120"/>
      <c r="SSW535" s="120"/>
      <c r="SSX535" s="120"/>
      <c r="SSY535" s="120"/>
      <c r="SSZ535" s="120"/>
      <c r="STA535" s="120"/>
      <c r="STB535" s="120"/>
      <c r="STC535" s="120"/>
      <c r="STD535" s="120"/>
      <c r="STE535" s="120"/>
      <c r="STF535" s="120"/>
      <c r="STG535" s="120"/>
      <c r="STH535" s="120"/>
      <c r="STI535" s="120"/>
      <c r="STJ535" s="120"/>
      <c r="STK535" s="120"/>
      <c r="STL535" s="120"/>
      <c r="STM535" s="120"/>
      <c r="STN535" s="120"/>
      <c r="STO535" s="120"/>
      <c r="STP535" s="120"/>
      <c r="STQ535" s="120"/>
      <c r="STR535" s="120"/>
      <c r="STS535" s="120"/>
      <c r="STT535" s="120"/>
      <c r="STU535" s="120"/>
      <c r="STV535" s="120"/>
      <c r="STW535" s="120"/>
      <c r="STX535" s="120"/>
      <c r="STY535" s="120"/>
      <c r="STZ535" s="120"/>
      <c r="SUA535" s="120"/>
      <c r="SUB535" s="120"/>
      <c r="SUC535" s="120"/>
      <c r="SUD535" s="120"/>
      <c r="SUE535" s="120"/>
      <c r="SUF535" s="120"/>
      <c r="SUG535" s="120"/>
      <c r="SUH535" s="120"/>
      <c r="SUI535" s="120"/>
      <c r="SUJ535" s="120"/>
      <c r="SUK535" s="120"/>
      <c r="SUL535" s="120"/>
      <c r="SUM535" s="120"/>
      <c r="SUN535" s="120"/>
      <c r="SUO535" s="120"/>
      <c r="SUP535" s="120"/>
      <c r="SUQ535" s="120"/>
      <c r="SUR535" s="120"/>
      <c r="SUS535" s="120"/>
      <c r="SUT535" s="120"/>
      <c r="SUU535" s="120"/>
      <c r="SUV535" s="120"/>
      <c r="SUW535" s="120"/>
      <c r="SUX535" s="120"/>
      <c r="SUY535" s="120"/>
      <c r="SUZ535" s="120"/>
      <c r="SVA535" s="120"/>
      <c r="SVB535" s="120"/>
      <c r="SVC535" s="120"/>
      <c r="SVD535" s="120"/>
      <c r="SVE535" s="120"/>
      <c r="SVF535" s="120"/>
      <c r="SVG535" s="120"/>
      <c r="SVH535" s="120"/>
      <c r="SVI535" s="120"/>
      <c r="SVJ535" s="120"/>
      <c r="SVK535" s="120"/>
      <c r="SVL535" s="120"/>
      <c r="SVM535" s="120"/>
      <c r="SVN535" s="120"/>
      <c r="SVO535" s="120"/>
      <c r="SVP535" s="120"/>
      <c r="SVQ535" s="120"/>
      <c r="SVR535" s="120"/>
      <c r="SVS535" s="120"/>
      <c r="SVT535" s="120"/>
      <c r="SVU535" s="120"/>
      <c r="SVV535" s="120"/>
      <c r="SVW535" s="120"/>
      <c r="SVX535" s="120"/>
      <c r="SVY535" s="120"/>
      <c r="SVZ535" s="120"/>
      <c r="SWA535" s="120"/>
      <c r="SWB535" s="120"/>
      <c r="SWC535" s="120"/>
      <c r="SWD535" s="120"/>
      <c r="SWE535" s="120"/>
      <c r="SWF535" s="120"/>
      <c r="SWG535" s="120"/>
      <c r="SWH535" s="120"/>
      <c r="SWI535" s="120"/>
      <c r="SWJ535" s="120"/>
      <c r="SWK535" s="120"/>
      <c r="SWL535" s="120"/>
      <c r="SWM535" s="120"/>
      <c r="SWN535" s="120"/>
      <c r="SWO535" s="120"/>
      <c r="SWP535" s="120"/>
      <c r="SWQ535" s="120"/>
      <c r="SWR535" s="120"/>
      <c r="SWS535" s="120"/>
      <c r="SWT535" s="120"/>
      <c r="SWU535" s="120"/>
      <c r="SWV535" s="120"/>
      <c r="SWW535" s="120"/>
      <c r="SWX535" s="120"/>
      <c r="SWY535" s="120"/>
      <c r="SWZ535" s="120"/>
      <c r="SXA535" s="120"/>
      <c r="SXB535" s="120"/>
      <c r="SXC535" s="120"/>
      <c r="SXD535" s="120"/>
      <c r="SXE535" s="120"/>
      <c r="SXF535" s="120"/>
      <c r="SXG535" s="120"/>
      <c r="SXH535" s="120"/>
      <c r="SXI535" s="120"/>
      <c r="SXJ535" s="120"/>
      <c r="SXK535" s="120"/>
      <c r="SXL535" s="120"/>
      <c r="SXM535" s="120"/>
      <c r="SXN535" s="120"/>
      <c r="SXO535" s="120"/>
      <c r="SXP535" s="120"/>
      <c r="SXQ535" s="120"/>
      <c r="SXR535" s="120"/>
      <c r="SXS535" s="120"/>
      <c r="SXT535" s="120"/>
      <c r="SXU535" s="120"/>
      <c r="SXV535" s="120"/>
      <c r="SXW535" s="120"/>
      <c r="SXX535" s="120"/>
      <c r="SXY535" s="120"/>
      <c r="SXZ535" s="120"/>
      <c r="SYA535" s="120"/>
      <c r="SYB535" s="120"/>
      <c r="SYC535" s="120"/>
      <c r="SYD535" s="120"/>
      <c r="SYE535" s="120"/>
      <c r="SYF535" s="120"/>
      <c r="SYG535" s="120"/>
      <c r="SYH535" s="120"/>
      <c r="SYI535" s="120"/>
      <c r="SYJ535" s="120"/>
      <c r="SYK535" s="120"/>
      <c r="SYL535" s="120"/>
      <c r="SYM535" s="120"/>
      <c r="SYN535" s="120"/>
      <c r="SYO535" s="120"/>
      <c r="SYP535" s="120"/>
      <c r="SYQ535" s="120"/>
      <c r="SYR535" s="120"/>
      <c r="SYS535" s="120"/>
      <c r="SYT535" s="120"/>
      <c r="SYU535" s="120"/>
      <c r="SYV535" s="120"/>
      <c r="SYW535" s="120"/>
      <c r="SYX535" s="120"/>
      <c r="SYY535" s="120"/>
      <c r="SYZ535" s="120"/>
      <c r="SZA535" s="120"/>
      <c r="SZB535" s="120"/>
      <c r="SZC535" s="120"/>
      <c r="SZD535" s="120"/>
      <c r="SZE535" s="120"/>
      <c r="SZF535" s="120"/>
      <c r="SZG535" s="120"/>
      <c r="SZH535" s="120"/>
      <c r="SZI535" s="120"/>
      <c r="SZJ535" s="120"/>
      <c r="SZK535" s="120"/>
      <c r="SZL535" s="120"/>
      <c r="SZM535" s="120"/>
      <c r="SZN535" s="120"/>
      <c r="SZO535" s="120"/>
      <c r="SZP535" s="120"/>
      <c r="SZQ535" s="120"/>
      <c r="SZR535" s="120"/>
      <c r="SZS535" s="120"/>
      <c r="SZT535" s="120"/>
      <c r="SZU535" s="120"/>
      <c r="SZV535" s="120"/>
      <c r="SZW535" s="120"/>
      <c r="SZX535" s="120"/>
      <c r="SZY535" s="120"/>
      <c r="SZZ535" s="120"/>
      <c r="TAA535" s="120"/>
      <c r="TAB535" s="120"/>
      <c r="TAC535" s="120"/>
      <c r="TAD535" s="120"/>
      <c r="TAE535" s="120"/>
      <c r="TAF535" s="120"/>
      <c r="TAG535" s="120"/>
      <c r="TAH535" s="120"/>
      <c r="TAI535" s="120"/>
      <c r="TAJ535" s="120"/>
      <c r="TAK535" s="120"/>
      <c r="TAL535" s="120"/>
      <c r="TAM535" s="120"/>
      <c r="TAN535" s="120"/>
      <c r="TAO535" s="120"/>
      <c r="TAP535" s="120"/>
      <c r="TAQ535" s="120"/>
      <c r="TAR535" s="120"/>
      <c r="TAS535" s="120"/>
      <c r="TAT535" s="120"/>
      <c r="TAU535" s="120"/>
      <c r="TAV535" s="120"/>
      <c r="TAW535" s="120"/>
      <c r="TAX535" s="120"/>
      <c r="TAY535" s="120"/>
      <c r="TAZ535" s="120"/>
      <c r="TBA535" s="120"/>
      <c r="TBB535" s="120"/>
      <c r="TBC535" s="120"/>
      <c r="TBD535" s="120"/>
      <c r="TBE535" s="120"/>
      <c r="TBF535" s="120"/>
      <c r="TBG535" s="120"/>
      <c r="TBH535" s="120"/>
      <c r="TBI535" s="120"/>
      <c r="TBJ535" s="120"/>
      <c r="TBK535" s="120"/>
      <c r="TBL535" s="120"/>
      <c r="TBM535" s="120"/>
      <c r="TBN535" s="120"/>
      <c r="TBO535" s="120"/>
      <c r="TBP535" s="120"/>
      <c r="TBQ535" s="120"/>
      <c r="TBR535" s="120"/>
      <c r="TBS535" s="120"/>
      <c r="TBT535" s="120"/>
      <c r="TBU535" s="120"/>
      <c r="TBV535" s="120"/>
      <c r="TBW535" s="120"/>
      <c r="TBX535" s="120"/>
      <c r="TBY535" s="120"/>
      <c r="TBZ535" s="120"/>
      <c r="TCA535" s="120"/>
      <c r="TCB535" s="120"/>
      <c r="TCC535" s="120"/>
      <c r="TCD535" s="120"/>
      <c r="TCE535" s="120"/>
      <c r="TCF535" s="120"/>
      <c r="TCG535" s="120"/>
      <c r="TCH535" s="120"/>
      <c r="TCI535" s="120"/>
      <c r="TCJ535" s="120"/>
      <c r="TCK535" s="120"/>
      <c r="TCL535" s="120"/>
      <c r="TCM535" s="120"/>
      <c r="TCN535" s="120"/>
      <c r="TCO535" s="120"/>
      <c r="TCP535" s="120"/>
      <c r="TCQ535" s="120"/>
      <c r="TCR535" s="120"/>
      <c r="TCS535" s="120"/>
      <c r="TCT535" s="120"/>
      <c r="TCU535" s="120"/>
      <c r="TCV535" s="120"/>
      <c r="TCW535" s="120"/>
      <c r="TCX535" s="120"/>
      <c r="TCY535" s="120"/>
      <c r="TCZ535" s="120"/>
      <c r="TDA535" s="120"/>
      <c r="TDB535" s="120"/>
      <c r="TDC535" s="120"/>
      <c r="TDD535" s="120"/>
      <c r="TDE535" s="120"/>
      <c r="TDF535" s="120"/>
      <c r="TDG535" s="120"/>
      <c r="TDH535" s="120"/>
      <c r="TDI535" s="120"/>
      <c r="TDJ535" s="120"/>
      <c r="TDK535" s="120"/>
      <c r="TDL535" s="120"/>
      <c r="TDM535" s="120"/>
      <c r="TDN535" s="120"/>
      <c r="TDO535" s="120"/>
      <c r="TDP535" s="120"/>
      <c r="TDQ535" s="120"/>
      <c r="TDR535" s="120"/>
      <c r="TDS535" s="120"/>
      <c r="TDT535" s="120"/>
      <c r="TDU535" s="120"/>
      <c r="TDV535" s="120"/>
      <c r="TDW535" s="120"/>
      <c r="TDX535" s="120"/>
      <c r="TDY535" s="120"/>
      <c r="TDZ535" s="120"/>
      <c r="TEA535" s="120"/>
      <c r="TEB535" s="120"/>
      <c r="TEC535" s="120"/>
      <c r="TED535" s="120"/>
      <c r="TEE535" s="120"/>
      <c r="TEF535" s="120"/>
      <c r="TEG535" s="120"/>
      <c r="TEH535" s="120"/>
      <c r="TEI535" s="120"/>
      <c r="TEJ535" s="120"/>
      <c r="TEK535" s="120"/>
      <c r="TEL535" s="120"/>
      <c r="TEM535" s="120"/>
      <c r="TEN535" s="120"/>
      <c r="TEO535" s="120"/>
      <c r="TEP535" s="120"/>
      <c r="TEQ535" s="120"/>
      <c r="TER535" s="120"/>
      <c r="TES535" s="120"/>
      <c r="TET535" s="120"/>
      <c r="TEU535" s="120"/>
      <c r="TEV535" s="120"/>
      <c r="TEW535" s="120"/>
      <c r="TEX535" s="120"/>
      <c r="TEY535" s="120"/>
      <c r="TEZ535" s="120"/>
      <c r="TFA535" s="120"/>
      <c r="TFB535" s="120"/>
      <c r="TFC535" s="120"/>
      <c r="TFD535" s="120"/>
      <c r="TFE535" s="120"/>
      <c r="TFF535" s="120"/>
      <c r="TFG535" s="120"/>
      <c r="TFH535" s="120"/>
      <c r="TFI535" s="120"/>
      <c r="TFJ535" s="120"/>
      <c r="TFK535" s="120"/>
      <c r="TFL535" s="120"/>
      <c r="TFM535" s="120"/>
      <c r="TFN535" s="120"/>
      <c r="TFO535" s="120"/>
      <c r="TFP535" s="120"/>
      <c r="TFQ535" s="120"/>
      <c r="TFR535" s="120"/>
      <c r="TFS535" s="120"/>
      <c r="TFT535" s="120"/>
      <c r="TFU535" s="120"/>
      <c r="TFV535" s="120"/>
      <c r="TFW535" s="120"/>
      <c r="TFX535" s="120"/>
      <c r="TFY535" s="120"/>
      <c r="TFZ535" s="120"/>
      <c r="TGA535" s="120"/>
      <c r="TGB535" s="120"/>
      <c r="TGC535" s="120"/>
      <c r="TGD535" s="120"/>
      <c r="TGE535" s="120"/>
      <c r="TGF535" s="120"/>
      <c r="TGG535" s="120"/>
      <c r="TGH535" s="120"/>
      <c r="TGI535" s="120"/>
      <c r="TGJ535" s="120"/>
      <c r="TGK535" s="120"/>
      <c r="TGL535" s="120"/>
      <c r="TGM535" s="120"/>
      <c r="TGN535" s="120"/>
      <c r="TGO535" s="120"/>
      <c r="TGP535" s="120"/>
      <c r="TGQ535" s="120"/>
      <c r="TGR535" s="120"/>
      <c r="TGS535" s="120"/>
      <c r="TGT535" s="120"/>
      <c r="TGU535" s="120"/>
      <c r="TGV535" s="120"/>
      <c r="TGW535" s="120"/>
      <c r="TGX535" s="120"/>
      <c r="TGY535" s="120"/>
      <c r="TGZ535" s="120"/>
      <c r="THA535" s="120"/>
      <c r="THB535" s="120"/>
      <c r="THC535" s="120"/>
      <c r="THD535" s="120"/>
      <c r="THE535" s="120"/>
      <c r="THF535" s="120"/>
      <c r="THG535" s="120"/>
      <c r="THH535" s="120"/>
      <c r="THI535" s="120"/>
      <c r="THJ535" s="120"/>
      <c r="THK535" s="120"/>
      <c r="THL535" s="120"/>
      <c r="THM535" s="120"/>
      <c r="THN535" s="120"/>
      <c r="THO535" s="120"/>
      <c r="THP535" s="120"/>
      <c r="THQ535" s="120"/>
      <c r="THR535" s="120"/>
      <c r="THS535" s="120"/>
      <c r="THT535" s="120"/>
      <c r="THU535" s="120"/>
      <c r="THV535" s="120"/>
      <c r="THW535" s="120"/>
      <c r="THX535" s="120"/>
      <c r="THY535" s="120"/>
      <c r="THZ535" s="120"/>
      <c r="TIA535" s="120"/>
      <c r="TIB535" s="120"/>
      <c r="TIC535" s="120"/>
      <c r="TID535" s="120"/>
      <c r="TIE535" s="120"/>
      <c r="TIF535" s="120"/>
      <c r="TIG535" s="120"/>
      <c r="TIH535" s="120"/>
      <c r="TII535" s="120"/>
      <c r="TIJ535" s="120"/>
      <c r="TIK535" s="120"/>
      <c r="TIL535" s="120"/>
      <c r="TIM535" s="120"/>
      <c r="TIN535" s="120"/>
      <c r="TIO535" s="120"/>
      <c r="TIP535" s="120"/>
      <c r="TIQ535" s="120"/>
      <c r="TIR535" s="120"/>
      <c r="TIS535" s="120"/>
      <c r="TIT535" s="120"/>
      <c r="TIU535" s="120"/>
      <c r="TIV535" s="120"/>
      <c r="TIW535" s="120"/>
      <c r="TIX535" s="120"/>
      <c r="TIY535" s="120"/>
      <c r="TIZ535" s="120"/>
      <c r="TJA535" s="120"/>
      <c r="TJB535" s="120"/>
      <c r="TJC535" s="120"/>
      <c r="TJD535" s="120"/>
      <c r="TJE535" s="120"/>
      <c r="TJF535" s="120"/>
      <c r="TJG535" s="120"/>
      <c r="TJH535" s="120"/>
      <c r="TJI535" s="120"/>
      <c r="TJJ535" s="120"/>
      <c r="TJK535" s="120"/>
      <c r="TJL535" s="120"/>
      <c r="TJM535" s="120"/>
      <c r="TJN535" s="120"/>
      <c r="TJO535" s="120"/>
      <c r="TJP535" s="120"/>
      <c r="TJQ535" s="120"/>
      <c r="TJR535" s="120"/>
      <c r="TJS535" s="120"/>
      <c r="TJT535" s="120"/>
      <c r="TJU535" s="120"/>
      <c r="TJV535" s="120"/>
      <c r="TJW535" s="120"/>
      <c r="TJX535" s="120"/>
      <c r="TJY535" s="120"/>
      <c r="TJZ535" s="120"/>
      <c r="TKA535" s="120"/>
      <c r="TKB535" s="120"/>
      <c r="TKC535" s="120"/>
      <c r="TKD535" s="120"/>
      <c r="TKE535" s="120"/>
      <c r="TKF535" s="120"/>
      <c r="TKG535" s="120"/>
      <c r="TKH535" s="120"/>
      <c r="TKI535" s="120"/>
      <c r="TKJ535" s="120"/>
      <c r="TKK535" s="120"/>
      <c r="TKL535" s="120"/>
      <c r="TKM535" s="120"/>
      <c r="TKN535" s="120"/>
      <c r="TKO535" s="120"/>
      <c r="TKP535" s="120"/>
      <c r="TKQ535" s="120"/>
      <c r="TKR535" s="120"/>
      <c r="TKS535" s="120"/>
      <c r="TKT535" s="120"/>
      <c r="TKU535" s="120"/>
      <c r="TKV535" s="120"/>
      <c r="TKW535" s="120"/>
      <c r="TKX535" s="120"/>
      <c r="TKY535" s="120"/>
      <c r="TKZ535" s="120"/>
      <c r="TLA535" s="120"/>
      <c r="TLB535" s="120"/>
      <c r="TLC535" s="120"/>
      <c r="TLD535" s="120"/>
      <c r="TLE535" s="120"/>
      <c r="TLF535" s="120"/>
      <c r="TLG535" s="120"/>
      <c r="TLH535" s="120"/>
      <c r="TLI535" s="120"/>
      <c r="TLJ535" s="120"/>
      <c r="TLK535" s="120"/>
      <c r="TLL535" s="120"/>
      <c r="TLM535" s="120"/>
      <c r="TLN535" s="120"/>
      <c r="TLO535" s="120"/>
      <c r="TLP535" s="120"/>
      <c r="TLQ535" s="120"/>
      <c r="TLR535" s="120"/>
      <c r="TLS535" s="120"/>
      <c r="TLT535" s="120"/>
      <c r="TLU535" s="120"/>
      <c r="TLV535" s="120"/>
      <c r="TLW535" s="120"/>
      <c r="TLX535" s="120"/>
      <c r="TLY535" s="120"/>
      <c r="TLZ535" s="120"/>
      <c r="TMA535" s="120"/>
      <c r="TMB535" s="120"/>
      <c r="TMC535" s="120"/>
      <c r="TMD535" s="120"/>
      <c r="TME535" s="120"/>
      <c r="TMF535" s="120"/>
      <c r="TMG535" s="120"/>
      <c r="TMH535" s="120"/>
      <c r="TMI535" s="120"/>
      <c r="TMJ535" s="120"/>
      <c r="TMK535" s="120"/>
      <c r="TML535" s="120"/>
      <c r="TMM535" s="120"/>
      <c r="TMN535" s="120"/>
      <c r="TMO535" s="120"/>
      <c r="TMP535" s="120"/>
      <c r="TMQ535" s="120"/>
      <c r="TMR535" s="120"/>
      <c r="TMS535" s="120"/>
      <c r="TMT535" s="120"/>
      <c r="TMU535" s="120"/>
      <c r="TMV535" s="120"/>
      <c r="TMW535" s="120"/>
      <c r="TMX535" s="120"/>
      <c r="TMY535" s="120"/>
      <c r="TMZ535" s="120"/>
      <c r="TNA535" s="120"/>
      <c r="TNB535" s="120"/>
      <c r="TNC535" s="120"/>
      <c r="TND535" s="120"/>
      <c r="TNE535" s="120"/>
      <c r="TNF535" s="120"/>
      <c r="TNG535" s="120"/>
      <c r="TNH535" s="120"/>
      <c r="TNI535" s="120"/>
      <c r="TNJ535" s="120"/>
      <c r="TNK535" s="120"/>
      <c r="TNL535" s="120"/>
      <c r="TNM535" s="120"/>
      <c r="TNN535" s="120"/>
      <c r="TNO535" s="120"/>
      <c r="TNP535" s="120"/>
      <c r="TNQ535" s="120"/>
      <c r="TNR535" s="120"/>
      <c r="TNS535" s="120"/>
      <c r="TNT535" s="120"/>
      <c r="TNU535" s="120"/>
      <c r="TNV535" s="120"/>
      <c r="TNW535" s="120"/>
      <c r="TNX535" s="120"/>
      <c r="TNY535" s="120"/>
      <c r="TNZ535" s="120"/>
      <c r="TOA535" s="120"/>
      <c r="TOB535" s="120"/>
      <c r="TOC535" s="120"/>
      <c r="TOD535" s="120"/>
      <c r="TOE535" s="120"/>
      <c r="TOF535" s="120"/>
      <c r="TOG535" s="120"/>
      <c r="TOH535" s="120"/>
      <c r="TOI535" s="120"/>
      <c r="TOJ535" s="120"/>
      <c r="TOK535" s="120"/>
      <c r="TOL535" s="120"/>
      <c r="TOM535" s="120"/>
      <c r="TON535" s="120"/>
      <c r="TOO535" s="120"/>
      <c r="TOP535" s="120"/>
      <c r="TOQ535" s="120"/>
      <c r="TOR535" s="120"/>
      <c r="TOS535" s="120"/>
      <c r="TOT535" s="120"/>
      <c r="TOU535" s="120"/>
      <c r="TOV535" s="120"/>
      <c r="TOW535" s="120"/>
      <c r="TOX535" s="120"/>
      <c r="TOY535" s="120"/>
      <c r="TOZ535" s="120"/>
      <c r="TPA535" s="120"/>
      <c r="TPB535" s="120"/>
      <c r="TPC535" s="120"/>
      <c r="TPD535" s="120"/>
      <c r="TPE535" s="120"/>
      <c r="TPF535" s="120"/>
      <c r="TPG535" s="120"/>
      <c r="TPH535" s="120"/>
      <c r="TPI535" s="120"/>
      <c r="TPJ535" s="120"/>
      <c r="TPK535" s="120"/>
      <c r="TPL535" s="120"/>
      <c r="TPM535" s="120"/>
      <c r="TPN535" s="120"/>
      <c r="TPO535" s="120"/>
      <c r="TPP535" s="120"/>
      <c r="TPQ535" s="120"/>
      <c r="TPR535" s="120"/>
      <c r="TPS535" s="120"/>
      <c r="TPT535" s="120"/>
      <c r="TPU535" s="120"/>
      <c r="TPV535" s="120"/>
      <c r="TPW535" s="120"/>
      <c r="TPX535" s="120"/>
      <c r="TPY535" s="120"/>
      <c r="TPZ535" s="120"/>
      <c r="TQA535" s="120"/>
      <c r="TQB535" s="120"/>
      <c r="TQC535" s="120"/>
      <c r="TQD535" s="120"/>
      <c r="TQE535" s="120"/>
      <c r="TQF535" s="120"/>
      <c r="TQG535" s="120"/>
      <c r="TQH535" s="120"/>
      <c r="TQI535" s="120"/>
      <c r="TQJ535" s="120"/>
      <c r="TQK535" s="120"/>
      <c r="TQL535" s="120"/>
      <c r="TQM535" s="120"/>
      <c r="TQN535" s="120"/>
      <c r="TQO535" s="120"/>
      <c r="TQP535" s="120"/>
      <c r="TQQ535" s="120"/>
      <c r="TQR535" s="120"/>
      <c r="TQS535" s="120"/>
      <c r="TQT535" s="120"/>
      <c r="TQU535" s="120"/>
      <c r="TQV535" s="120"/>
      <c r="TQW535" s="120"/>
      <c r="TQX535" s="120"/>
      <c r="TQY535" s="120"/>
      <c r="TQZ535" s="120"/>
      <c r="TRA535" s="120"/>
      <c r="TRB535" s="120"/>
      <c r="TRC535" s="120"/>
      <c r="TRD535" s="120"/>
      <c r="TRE535" s="120"/>
      <c r="TRF535" s="120"/>
      <c r="TRG535" s="120"/>
      <c r="TRH535" s="120"/>
      <c r="TRI535" s="120"/>
      <c r="TRJ535" s="120"/>
      <c r="TRK535" s="120"/>
      <c r="TRL535" s="120"/>
      <c r="TRM535" s="120"/>
      <c r="TRN535" s="120"/>
      <c r="TRO535" s="120"/>
      <c r="TRP535" s="120"/>
      <c r="TRQ535" s="120"/>
      <c r="TRR535" s="120"/>
      <c r="TRS535" s="120"/>
      <c r="TRT535" s="120"/>
      <c r="TRU535" s="120"/>
      <c r="TRV535" s="120"/>
      <c r="TRW535" s="120"/>
      <c r="TRX535" s="120"/>
      <c r="TRY535" s="120"/>
      <c r="TRZ535" s="120"/>
      <c r="TSA535" s="120"/>
      <c r="TSB535" s="120"/>
      <c r="TSC535" s="120"/>
      <c r="TSD535" s="120"/>
      <c r="TSE535" s="120"/>
      <c r="TSF535" s="120"/>
      <c r="TSG535" s="120"/>
      <c r="TSH535" s="120"/>
      <c r="TSI535" s="120"/>
      <c r="TSJ535" s="120"/>
      <c r="TSK535" s="120"/>
      <c r="TSL535" s="120"/>
      <c r="TSM535" s="120"/>
      <c r="TSN535" s="120"/>
      <c r="TSO535" s="120"/>
      <c r="TSP535" s="120"/>
      <c r="TSQ535" s="120"/>
      <c r="TSR535" s="120"/>
      <c r="TSS535" s="120"/>
      <c r="TST535" s="120"/>
      <c r="TSU535" s="120"/>
      <c r="TSV535" s="120"/>
      <c r="TSW535" s="120"/>
      <c r="TSX535" s="120"/>
      <c r="TSY535" s="120"/>
      <c r="TSZ535" s="120"/>
      <c r="TTA535" s="120"/>
      <c r="TTB535" s="120"/>
      <c r="TTC535" s="120"/>
      <c r="TTD535" s="120"/>
      <c r="TTE535" s="120"/>
      <c r="TTF535" s="120"/>
      <c r="TTG535" s="120"/>
      <c r="TTH535" s="120"/>
      <c r="TTI535" s="120"/>
      <c r="TTJ535" s="120"/>
      <c r="TTK535" s="120"/>
      <c r="TTL535" s="120"/>
      <c r="TTM535" s="120"/>
      <c r="TTN535" s="120"/>
      <c r="TTO535" s="120"/>
      <c r="TTP535" s="120"/>
      <c r="TTQ535" s="120"/>
      <c r="TTR535" s="120"/>
      <c r="TTS535" s="120"/>
      <c r="TTT535" s="120"/>
      <c r="TTU535" s="120"/>
      <c r="TTV535" s="120"/>
      <c r="TTW535" s="120"/>
      <c r="TTX535" s="120"/>
      <c r="TTY535" s="120"/>
      <c r="TTZ535" s="120"/>
      <c r="TUA535" s="120"/>
      <c r="TUB535" s="120"/>
      <c r="TUC535" s="120"/>
      <c r="TUD535" s="120"/>
      <c r="TUE535" s="120"/>
      <c r="TUF535" s="120"/>
      <c r="TUG535" s="120"/>
      <c r="TUH535" s="120"/>
      <c r="TUI535" s="120"/>
      <c r="TUJ535" s="120"/>
      <c r="TUK535" s="120"/>
      <c r="TUL535" s="120"/>
      <c r="TUM535" s="120"/>
      <c r="TUN535" s="120"/>
      <c r="TUO535" s="120"/>
      <c r="TUP535" s="120"/>
      <c r="TUQ535" s="120"/>
      <c r="TUR535" s="120"/>
      <c r="TUS535" s="120"/>
      <c r="TUT535" s="120"/>
      <c r="TUU535" s="120"/>
      <c r="TUV535" s="120"/>
      <c r="TUW535" s="120"/>
      <c r="TUX535" s="120"/>
      <c r="TUY535" s="120"/>
      <c r="TUZ535" s="120"/>
      <c r="TVA535" s="120"/>
      <c r="TVB535" s="120"/>
      <c r="TVC535" s="120"/>
      <c r="TVD535" s="120"/>
      <c r="TVE535" s="120"/>
      <c r="TVF535" s="120"/>
      <c r="TVG535" s="120"/>
      <c r="TVH535" s="120"/>
      <c r="TVI535" s="120"/>
      <c r="TVJ535" s="120"/>
      <c r="TVK535" s="120"/>
      <c r="TVL535" s="120"/>
      <c r="TVM535" s="120"/>
      <c r="TVN535" s="120"/>
      <c r="TVO535" s="120"/>
      <c r="TVP535" s="120"/>
      <c r="TVQ535" s="120"/>
      <c r="TVR535" s="120"/>
      <c r="TVS535" s="120"/>
      <c r="TVT535" s="120"/>
      <c r="TVU535" s="120"/>
      <c r="TVV535" s="120"/>
      <c r="TVW535" s="120"/>
      <c r="TVX535" s="120"/>
      <c r="TVY535" s="120"/>
      <c r="TVZ535" s="120"/>
      <c r="TWA535" s="120"/>
      <c r="TWB535" s="120"/>
      <c r="TWC535" s="120"/>
      <c r="TWD535" s="120"/>
      <c r="TWE535" s="120"/>
      <c r="TWF535" s="120"/>
      <c r="TWG535" s="120"/>
      <c r="TWH535" s="120"/>
      <c r="TWI535" s="120"/>
      <c r="TWJ535" s="120"/>
      <c r="TWK535" s="120"/>
      <c r="TWL535" s="120"/>
      <c r="TWM535" s="120"/>
      <c r="TWN535" s="120"/>
      <c r="TWO535" s="120"/>
      <c r="TWP535" s="120"/>
      <c r="TWQ535" s="120"/>
      <c r="TWR535" s="120"/>
      <c r="TWS535" s="120"/>
      <c r="TWT535" s="120"/>
      <c r="TWU535" s="120"/>
      <c r="TWV535" s="120"/>
      <c r="TWW535" s="120"/>
      <c r="TWX535" s="120"/>
      <c r="TWY535" s="120"/>
      <c r="TWZ535" s="120"/>
      <c r="TXA535" s="120"/>
      <c r="TXB535" s="120"/>
      <c r="TXC535" s="120"/>
      <c r="TXD535" s="120"/>
      <c r="TXE535" s="120"/>
      <c r="TXF535" s="120"/>
      <c r="TXG535" s="120"/>
      <c r="TXH535" s="120"/>
      <c r="TXI535" s="120"/>
      <c r="TXJ535" s="120"/>
      <c r="TXK535" s="120"/>
      <c r="TXL535" s="120"/>
      <c r="TXM535" s="120"/>
      <c r="TXN535" s="120"/>
      <c r="TXO535" s="120"/>
      <c r="TXP535" s="120"/>
      <c r="TXQ535" s="120"/>
      <c r="TXR535" s="120"/>
      <c r="TXS535" s="120"/>
      <c r="TXT535" s="120"/>
      <c r="TXU535" s="120"/>
      <c r="TXV535" s="120"/>
      <c r="TXW535" s="120"/>
      <c r="TXX535" s="120"/>
      <c r="TXY535" s="120"/>
      <c r="TXZ535" s="120"/>
      <c r="TYA535" s="120"/>
      <c r="TYB535" s="120"/>
      <c r="TYC535" s="120"/>
      <c r="TYD535" s="120"/>
      <c r="TYE535" s="120"/>
      <c r="TYF535" s="120"/>
      <c r="TYG535" s="120"/>
      <c r="TYH535" s="120"/>
      <c r="TYI535" s="120"/>
      <c r="TYJ535" s="120"/>
      <c r="TYK535" s="120"/>
      <c r="TYL535" s="120"/>
      <c r="TYM535" s="120"/>
      <c r="TYN535" s="120"/>
      <c r="TYO535" s="120"/>
      <c r="TYP535" s="120"/>
      <c r="TYQ535" s="120"/>
      <c r="TYR535" s="120"/>
      <c r="TYS535" s="120"/>
      <c r="TYT535" s="120"/>
      <c r="TYU535" s="120"/>
      <c r="TYV535" s="120"/>
      <c r="TYW535" s="120"/>
      <c r="TYX535" s="120"/>
      <c r="TYY535" s="120"/>
      <c r="TYZ535" s="120"/>
      <c r="TZA535" s="120"/>
      <c r="TZB535" s="120"/>
      <c r="TZC535" s="120"/>
      <c r="TZD535" s="120"/>
      <c r="TZE535" s="120"/>
      <c r="TZF535" s="120"/>
      <c r="TZG535" s="120"/>
      <c r="TZH535" s="120"/>
      <c r="TZI535" s="120"/>
      <c r="TZJ535" s="120"/>
      <c r="TZK535" s="120"/>
      <c r="TZL535" s="120"/>
      <c r="TZM535" s="120"/>
      <c r="TZN535" s="120"/>
      <c r="TZO535" s="120"/>
      <c r="TZP535" s="120"/>
      <c r="TZQ535" s="120"/>
      <c r="TZR535" s="120"/>
      <c r="TZS535" s="120"/>
      <c r="TZT535" s="120"/>
      <c r="TZU535" s="120"/>
      <c r="TZV535" s="120"/>
      <c r="TZW535" s="120"/>
      <c r="TZX535" s="120"/>
      <c r="TZY535" s="120"/>
      <c r="TZZ535" s="120"/>
      <c r="UAA535" s="120"/>
      <c r="UAB535" s="120"/>
      <c r="UAC535" s="120"/>
      <c r="UAD535" s="120"/>
      <c r="UAE535" s="120"/>
      <c r="UAF535" s="120"/>
      <c r="UAG535" s="120"/>
      <c r="UAH535" s="120"/>
      <c r="UAI535" s="120"/>
      <c r="UAJ535" s="120"/>
      <c r="UAK535" s="120"/>
      <c r="UAL535" s="120"/>
      <c r="UAM535" s="120"/>
      <c r="UAN535" s="120"/>
      <c r="UAO535" s="120"/>
      <c r="UAP535" s="120"/>
      <c r="UAQ535" s="120"/>
      <c r="UAR535" s="120"/>
      <c r="UAS535" s="120"/>
      <c r="UAT535" s="120"/>
      <c r="UAU535" s="120"/>
      <c r="UAV535" s="120"/>
      <c r="UAW535" s="120"/>
      <c r="UAX535" s="120"/>
      <c r="UAY535" s="120"/>
      <c r="UAZ535" s="120"/>
      <c r="UBA535" s="120"/>
      <c r="UBB535" s="120"/>
      <c r="UBC535" s="120"/>
      <c r="UBD535" s="120"/>
      <c r="UBE535" s="120"/>
      <c r="UBF535" s="120"/>
      <c r="UBG535" s="120"/>
      <c r="UBH535" s="120"/>
      <c r="UBI535" s="120"/>
      <c r="UBJ535" s="120"/>
      <c r="UBK535" s="120"/>
      <c r="UBL535" s="120"/>
      <c r="UBM535" s="120"/>
      <c r="UBN535" s="120"/>
      <c r="UBO535" s="120"/>
      <c r="UBP535" s="120"/>
      <c r="UBQ535" s="120"/>
      <c r="UBR535" s="120"/>
      <c r="UBS535" s="120"/>
      <c r="UBT535" s="120"/>
      <c r="UBU535" s="120"/>
      <c r="UBV535" s="120"/>
      <c r="UBW535" s="120"/>
      <c r="UBX535" s="120"/>
      <c r="UBY535" s="120"/>
      <c r="UBZ535" s="120"/>
      <c r="UCA535" s="120"/>
      <c r="UCB535" s="120"/>
      <c r="UCC535" s="120"/>
      <c r="UCD535" s="120"/>
      <c r="UCE535" s="120"/>
      <c r="UCF535" s="120"/>
      <c r="UCG535" s="120"/>
      <c r="UCH535" s="120"/>
      <c r="UCI535" s="120"/>
      <c r="UCJ535" s="120"/>
      <c r="UCK535" s="120"/>
      <c r="UCL535" s="120"/>
      <c r="UCM535" s="120"/>
      <c r="UCN535" s="120"/>
      <c r="UCO535" s="120"/>
      <c r="UCP535" s="120"/>
      <c r="UCQ535" s="120"/>
      <c r="UCR535" s="120"/>
      <c r="UCS535" s="120"/>
      <c r="UCT535" s="120"/>
      <c r="UCU535" s="120"/>
      <c r="UCV535" s="120"/>
      <c r="UCW535" s="120"/>
      <c r="UCX535" s="120"/>
      <c r="UCY535" s="120"/>
      <c r="UCZ535" s="120"/>
      <c r="UDA535" s="120"/>
      <c r="UDB535" s="120"/>
      <c r="UDC535" s="120"/>
      <c r="UDD535" s="120"/>
      <c r="UDE535" s="120"/>
      <c r="UDF535" s="120"/>
      <c r="UDG535" s="120"/>
      <c r="UDH535" s="120"/>
      <c r="UDI535" s="120"/>
      <c r="UDJ535" s="120"/>
      <c r="UDK535" s="120"/>
      <c r="UDL535" s="120"/>
      <c r="UDM535" s="120"/>
      <c r="UDN535" s="120"/>
      <c r="UDO535" s="120"/>
      <c r="UDP535" s="120"/>
      <c r="UDQ535" s="120"/>
      <c r="UDR535" s="120"/>
      <c r="UDS535" s="120"/>
      <c r="UDT535" s="120"/>
      <c r="UDU535" s="120"/>
      <c r="UDV535" s="120"/>
      <c r="UDW535" s="120"/>
      <c r="UDX535" s="120"/>
      <c r="UDY535" s="120"/>
      <c r="UDZ535" s="120"/>
      <c r="UEA535" s="120"/>
      <c r="UEB535" s="120"/>
      <c r="UEC535" s="120"/>
      <c r="UED535" s="120"/>
      <c r="UEE535" s="120"/>
      <c r="UEF535" s="120"/>
      <c r="UEG535" s="120"/>
      <c r="UEH535" s="120"/>
      <c r="UEI535" s="120"/>
      <c r="UEJ535" s="120"/>
      <c r="UEK535" s="120"/>
      <c r="UEL535" s="120"/>
      <c r="UEM535" s="120"/>
      <c r="UEN535" s="120"/>
      <c r="UEO535" s="120"/>
      <c r="UEP535" s="120"/>
      <c r="UEQ535" s="120"/>
      <c r="UER535" s="120"/>
      <c r="UES535" s="120"/>
      <c r="UET535" s="120"/>
      <c r="UEU535" s="120"/>
      <c r="UEV535" s="120"/>
      <c r="UEW535" s="120"/>
      <c r="UEX535" s="120"/>
      <c r="UEY535" s="120"/>
      <c r="UEZ535" s="120"/>
      <c r="UFA535" s="120"/>
      <c r="UFB535" s="120"/>
      <c r="UFC535" s="120"/>
      <c r="UFD535" s="120"/>
      <c r="UFE535" s="120"/>
      <c r="UFF535" s="120"/>
      <c r="UFG535" s="120"/>
      <c r="UFH535" s="120"/>
      <c r="UFI535" s="120"/>
      <c r="UFJ535" s="120"/>
      <c r="UFK535" s="120"/>
      <c r="UFL535" s="120"/>
      <c r="UFM535" s="120"/>
      <c r="UFN535" s="120"/>
      <c r="UFO535" s="120"/>
      <c r="UFP535" s="120"/>
      <c r="UFQ535" s="120"/>
      <c r="UFR535" s="120"/>
      <c r="UFS535" s="120"/>
      <c r="UFT535" s="120"/>
      <c r="UFU535" s="120"/>
      <c r="UFV535" s="120"/>
      <c r="UFW535" s="120"/>
      <c r="UFX535" s="120"/>
      <c r="UFY535" s="120"/>
      <c r="UFZ535" s="120"/>
      <c r="UGA535" s="120"/>
      <c r="UGB535" s="120"/>
      <c r="UGC535" s="120"/>
      <c r="UGD535" s="120"/>
      <c r="UGE535" s="120"/>
      <c r="UGF535" s="120"/>
      <c r="UGG535" s="120"/>
      <c r="UGH535" s="120"/>
      <c r="UGI535" s="120"/>
      <c r="UGJ535" s="120"/>
      <c r="UGK535" s="120"/>
      <c r="UGL535" s="120"/>
      <c r="UGM535" s="120"/>
      <c r="UGN535" s="120"/>
      <c r="UGO535" s="120"/>
      <c r="UGP535" s="120"/>
      <c r="UGQ535" s="120"/>
      <c r="UGR535" s="120"/>
      <c r="UGS535" s="120"/>
      <c r="UGT535" s="120"/>
      <c r="UGU535" s="120"/>
      <c r="UGV535" s="120"/>
      <c r="UGW535" s="120"/>
      <c r="UGX535" s="120"/>
      <c r="UGY535" s="120"/>
      <c r="UGZ535" s="120"/>
      <c r="UHA535" s="120"/>
      <c r="UHB535" s="120"/>
      <c r="UHC535" s="120"/>
      <c r="UHD535" s="120"/>
      <c r="UHE535" s="120"/>
      <c r="UHF535" s="120"/>
      <c r="UHG535" s="120"/>
      <c r="UHH535" s="120"/>
      <c r="UHI535" s="120"/>
      <c r="UHJ535" s="120"/>
      <c r="UHK535" s="120"/>
      <c r="UHL535" s="120"/>
      <c r="UHM535" s="120"/>
      <c r="UHN535" s="120"/>
      <c r="UHO535" s="120"/>
      <c r="UHP535" s="120"/>
      <c r="UHQ535" s="120"/>
      <c r="UHR535" s="120"/>
      <c r="UHS535" s="120"/>
      <c r="UHT535" s="120"/>
      <c r="UHU535" s="120"/>
      <c r="UHV535" s="120"/>
      <c r="UHW535" s="120"/>
      <c r="UHX535" s="120"/>
      <c r="UHY535" s="120"/>
      <c r="UHZ535" s="120"/>
      <c r="UIA535" s="120"/>
      <c r="UIB535" s="120"/>
      <c r="UIC535" s="120"/>
      <c r="UID535" s="120"/>
      <c r="UIE535" s="120"/>
      <c r="UIF535" s="120"/>
      <c r="UIG535" s="120"/>
      <c r="UIH535" s="120"/>
      <c r="UII535" s="120"/>
      <c r="UIJ535" s="120"/>
      <c r="UIK535" s="120"/>
      <c r="UIL535" s="120"/>
      <c r="UIM535" s="120"/>
      <c r="UIN535" s="120"/>
      <c r="UIO535" s="120"/>
      <c r="UIP535" s="120"/>
      <c r="UIQ535" s="120"/>
      <c r="UIR535" s="120"/>
      <c r="UIS535" s="120"/>
      <c r="UIT535" s="120"/>
      <c r="UIU535" s="120"/>
      <c r="UIV535" s="120"/>
      <c r="UIW535" s="120"/>
      <c r="UIX535" s="120"/>
      <c r="UIY535" s="120"/>
      <c r="UIZ535" s="120"/>
      <c r="UJA535" s="120"/>
      <c r="UJB535" s="120"/>
      <c r="UJC535" s="120"/>
      <c r="UJD535" s="120"/>
      <c r="UJE535" s="120"/>
      <c r="UJF535" s="120"/>
      <c r="UJG535" s="120"/>
      <c r="UJH535" s="120"/>
      <c r="UJI535" s="120"/>
      <c r="UJJ535" s="120"/>
      <c r="UJK535" s="120"/>
      <c r="UJL535" s="120"/>
      <c r="UJM535" s="120"/>
      <c r="UJN535" s="120"/>
      <c r="UJO535" s="120"/>
      <c r="UJP535" s="120"/>
      <c r="UJQ535" s="120"/>
      <c r="UJR535" s="120"/>
      <c r="UJS535" s="120"/>
      <c r="UJT535" s="120"/>
      <c r="UJU535" s="120"/>
      <c r="UJV535" s="120"/>
      <c r="UJW535" s="120"/>
      <c r="UJX535" s="120"/>
      <c r="UJY535" s="120"/>
      <c r="UJZ535" s="120"/>
      <c r="UKA535" s="120"/>
      <c r="UKB535" s="120"/>
      <c r="UKC535" s="120"/>
      <c r="UKD535" s="120"/>
      <c r="UKE535" s="120"/>
      <c r="UKF535" s="120"/>
      <c r="UKG535" s="120"/>
      <c r="UKH535" s="120"/>
      <c r="UKI535" s="120"/>
      <c r="UKJ535" s="120"/>
      <c r="UKK535" s="120"/>
      <c r="UKL535" s="120"/>
      <c r="UKM535" s="120"/>
      <c r="UKN535" s="120"/>
      <c r="UKO535" s="120"/>
      <c r="UKP535" s="120"/>
      <c r="UKQ535" s="120"/>
      <c r="UKR535" s="120"/>
      <c r="UKS535" s="120"/>
      <c r="UKT535" s="120"/>
      <c r="UKU535" s="120"/>
      <c r="UKV535" s="120"/>
      <c r="UKW535" s="120"/>
      <c r="UKX535" s="120"/>
      <c r="UKY535" s="120"/>
      <c r="UKZ535" s="120"/>
      <c r="ULA535" s="120"/>
      <c r="ULB535" s="120"/>
      <c r="ULC535" s="120"/>
      <c r="ULD535" s="120"/>
      <c r="ULE535" s="120"/>
      <c r="ULF535" s="120"/>
      <c r="ULG535" s="120"/>
      <c r="ULH535" s="120"/>
      <c r="ULI535" s="120"/>
      <c r="ULJ535" s="120"/>
      <c r="ULK535" s="120"/>
      <c r="ULL535" s="120"/>
      <c r="ULM535" s="120"/>
      <c r="ULN535" s="120"/>
      <c r="ULO535" s="120"/>
      <c r="ULP535" s="120"/>
      <c r="ULQ535" s="120"/>
      <c r="ULR535" s="120"/>
      <c r="ULS535" s="120"/>
      <c r="ULT535" s="120"/>
      <c r="ULU535" s="120"/>
      <c r="ULV535" s="120"/>
      <c r="ULW535" s="120"/>
      <c r="ULX535" s="120"/>
      <c r="ULY535" s="120"/>
      <c r="ULZ535" s="120"/>
      <c r="UMA535" s="120"/>
      <c r="UMB535" s="120"/>
      <c r="UMC535" s="120"/>
      <c r="UMD535" s="120"/>
      <c r="UME535" s="120"/>
      <c r="UMF535" s="120"/>
      <c r="UMG535" s="120"/>
      <c r="UMH535" s="120"/>
      <c r="UMI535" s="120"/>
      <c r="UMJ535" s="120"/>
      <c r="UMK535" s="120"/>
      <c r="UML535" s="120"/>
      <c r="UMM535" s="120"/>
      <c r="UMN535" s="120"/>
      <c r="UMO535" s="120"/>
      <c r="UMP535" s="120"/>
      <c r="UMQ535" s="120"/>
      <c r="UMR535" s="120"/>
      <c r="UMS535" s="120"/>
      <c r="UMT535" s="120"/>
      <c r="UMU535" s="120"/>
      <c r="UMV535" s="120"/>
      <c r="UMW535" s="120"/>
      <c r="UMX535" s="120"/>
      <c r="UMY535" s="120"/>
      <c r="UMZ535" s="120"/>
      <c r="UNA535" s="120"/>
      <c r="UNB535" s="120"/>
      <c r="UNC535" s="120"/>
      <c r="UND535" s="120"/>
      <c r="UNE535" s="120"/>
      <c r="UNF535" s="120"/>
      <c r="UNG535" s="120"/>
      <c r="UNH535" s="120"/>
      <c r="UNI535" s="120"/>
      <c r="UNJ535" s="120"/>
      <c r="UNK535" s="120"/>
      <c r="UNL535" s="120"/>
      <c r="UNM535" s="120"/>
      <c r="UNN535" s="120"/>
      <c r="UNO535" s="120"/>
      <c r="UNP535" s="120"/>
      <c r="UNQ535" s="120"/>
      <c r="UNR535" s="120"/>
      <c r="UNS535" s="120"/>
      <c r="UNT535" s="120"/>
      <c r="UNU535" s="120"/>
      <c r="UNV535" s="120"/>
      <c r="UNW535" s="120"/>
      <c r="UNX535" s="120"/>
      <c r="UNY535" s="120"/>
      <c r="UNZ535" s="120"/>
      <c r="UOA535" s="120"/>
      <c r="UOB535" s="120"/>
      <c r="UOC535" s="120"/>
      <c r="UOD535" s="120"/>
      <c r="UOE535" s="120"/>
      <c r="UOF535" s="120"/>
      <c r="UOG535" s="120"/>
      <c r="UOH535" s="120"/>
      <c r="UOI535" s="120"/>
      <c r="UOJ535" s="120"/>
      <c r="UOK535" s="120"/>
      <c r="UOL535" s="120"/>
      <c r="UOM535" s="120"/>
      <c r="UON535" s="120"/>
      <c r="UOO535" s="120"/>
      <c r="UOP535" s="120"/>
      <c r="UOQ535" s="120"/>
      <c r="UOR535" s="120"/>
      <c r="UOS535" s="120"/>
      <c r="UOT535" s="120"/>
      <c r="UOU535" s="120"/>
      <c r="UOV535" s="120"/>
      <c r="UOW535" s="120"/>
      <c r="UOX535" s="120"/>
      <c r="UOY535" s="120"/>
      <c r="UOZ535" s="120"/>
      <c r="UPA535" s="120"/>
      <c r="UPB535" s="120"/>
      <c r="UPC535" s="120"/>
      <c r="UPD535" s="120"/>
      <c r="UPE535" s="120"/>
      <c r="UPF535" s="120"/>
      <c r="UPG535" s="120"/>
      <c r="UPH535" s="120"/>
      <c r="UPI535" s="120"/>
      <c r="UPJ535" s="120"/>
      <c r="UPK535" s="120"/>
      <c r="UPL535" s="120"/>
      <c r="UPM535" s="120"/>
      <c r="UPN535" s="120"/>
      <c r="UPO535" s="120"/>
      <c r="UPP535" s="120"/>
      <c r="UPQ535" s="120"/>
      <c r="UPR535" s="120"/>
      <c r="UPS535" s="120"/>
      <c r="UPT535" s="120"/>
      <c r="UPU535" s="120"/>
      <c r="UPV535" s="120"/>
      <c r="UPW535" s="120"/>
      <c r="UPX535" s="120"/>
      <c r="UPY535" s="120"/>
      <c r="UPZ535" s="120"/>
      <c r="UQA535" s="120"/>
      <c r="UQB535" s="120"/>
      <c r="UQC535" s="120"/>
      <c r="UQD535" s="120"/>
      <c r="UQE535" s="120"/>
      <c r="UQF535" s="120"/>
      <c r="UQG535" s="120"/>
      <c r="UQH535" s="120"/>
      <c r="UQI535" s="120"/>
      <c r="UQJ535" s="120"/>
      <c r="UQK535" s="120"/>
      <c r="UQL535" s="120"/>
      <c r="UQM535" s="120"/>
      <c r="UQN535" s="120"/>
      <c r="UQO535" s="120"/>
      <c r="UQP535" s="120"/>
      <c r="UQQ535" s="120"/>
      <c r="UQR535" s="120"/>
      <c r="UQS535" s="120"/>
      <c r="UQT535" s="120"/>
      <c r="UQU535" s="120"/>
      <c r="UQV535" s="120"/>
      <c r="UQW535" s="120"/>
      <c r="UQX535" s="120"/>
      <c r="UQY535" s="120"/>
      <c r="UQZ535" s="120"/>
      <c r="URA535" s="120"/>
      <c r="URB535" s="120"/>
      <c r="URC535" s="120"/>
      <c r="URD535" s="120"/>
      <c r="URE535" s="120"/>
      <c r="URF535" s="120"/>
      <c r="URG535" s="120"/>
      <c r="URH535" s="120"/>
      <c r="URI535" s="120"/>
      <c r="URJ535" s="120"/>
      <c r="URK535" s="120"/>
      <c r="URL535" s="120"/>
      <c r="URM535" s="120"/>
      <c r="URN535" s="120"/>
      <c r="URO535" s="120"/>
      <c r="URP535" s="120"/>
      <c r="URQ535" s="120"/>
      <c r="URR535" s="120"/>
      <c r="URS535" s="120"/>
      <c r="URT535" s="120"/>
      <c r="URU535" s="120"/>
      <c r="URV535" s="120"/>
      <c r="URW535" s="120"/>
      <c r="URX535" s="120"/>
      <c r="URY535" s="120"/>
      <c r="URZ535" s="120"/>
      <c r="USA535" s="120"/>
      <c r="USB535" s="120"/>
      <c r="USC535" s="120"/>
      <c r="USD535" s="120"/>
      <c r="USE535" s="120"/>
      <c r="USF535" s="120"/>
      <c r="USG535" s="120"/>
      <c r="USH535" s="120"/>
      <c r="USI535" s="120"/>
      <c r="USJ535" s="120"/>
      <c r="USK535" s="120"/>
      <c r="USL535" s="120"/>
      <c r="USM535" s="120"/>
      <c r="USN535" s="120"/>
      <c r="USO535" s="120"/>
      <c r="USP535" s="120"/>
      <c r="USQ535" s="120"/>
      <c r="USR535" s="120"/>
      <c r="USS535" s="120"/>
      <c r="UST535" s="120"/>
      <c r="USU535" s="120"/>
      <c r="USV535" s="120"/>
      <c r="USW535" s="120"/>
      <c r="USX535" s="120"/>
      <c r="USY535" s="120"/>
      <c r="USZ535" s="120"/>
      <c r="UTA535" s="120"/>
      <c r="UTB535" s="120"/>
      <c r="UTC535" s="120"/>
      <c r="UTD535" s="120"/>
      <c r="UTE535" s="120"/>
      <c r="UTF535" s="120"/>
      <c r="UTG535" s="120"/>
      <c r="UTH535" s="120"/>
      <c r="UTI535" s="120"/>
      <c r="UTJ535" s="120"/>
      <c r="UTK535" s="120"/>
      <c r="UTL535" s="120"/>
      <c r="UTM535" s="120"/>
      <c r="UTN535" s="120"/>
      <c r="UTO535" s="120"/>
      <c r="UTP535" s="120"/>
      <c r="UTQ535" s="120"/>
      <c r="UTR535" s="120"/>
      <c r="UTS535" s="120"/>
      <c r="UTT535" s="120"/>
      <c r="UTU535" s="120"/>
      <c r="UTV535" s="120"/>
      <c r="UTW535" s="120"/>
      <c r="UTX535" s="120"/>
      <c r="UTY535" s="120"/>
      <c r="UTZ535" s="120"/>
      <c r="UUA535" s="120"/>
      <c r="UUB535" s="120"/>
      <c r="UUC535" s="120"/>
      <c r="UUD535" s="120"/>
      <c r="UUE535" s="120"/>
      <c r="UUF535" s="120"/>
      <c r="UUG535" s="120"/>
      <c r="UUH535" s="120"/>
      <c r="UUI535" s="120"/>
      <c r="UUJ535" s="120"/>
      <c r="UUK535" s="120"/>
      <c r="UUL535" s="120"/>
      <c r="UUM535" s="120"/>
      <c r="UUN535" s="120"/>
      <c r="UUO535" s="120"/>
      <c r="UUP535" s="120"/>
      <c r="UUQ535" s="120"/>
      <c r="UUR535" s="120"/>
      <c r="UUS535" s="120"/>
      <c r="UUT535" s="120"/>
      <c r="UUU535" s="120"/>
      <c r="UUV535" s="120"/>
      <c r="UUW535" s="120"/>
      <c r="UUX535" s="120"/>
      <c r="UUY535" s="120"/>
      <c r="UUZ535" s="120"/>
      <c r="UVA535" s="120"/>
      <c r="UVB535" s="120"/>
      <c r="UVC535" s="120"/>
      <c r="UVD535" s="120"/>
      <c r="UVE535" s="120"/>
      <c r="UVF535" s="120"/>
      <c r="UVG535" s="120"/>
      <c r="UVH535" s="120"/>
      <c r="UVI535" s="120"/>
      <c r="UVJ535" s="120"/>
      <c r="UVK535" s="120"/>
      <c r="UVL535" s="120"/>
      <c r="UVM535" s="120"/>
      <c r="UVN535" s="120"/>
      <c r="UVO535" s="120"/>
      <c r="UVP535" s="120"/>
      <c r="UVQ535" s="120"/>
      <c r="UVR535" s="120"/>
      <c r="UVS535" s="120"/>
      <c r="UVT535" s="120"/>
      <c r="UVU535" s="120"/>
      <c r="UVV535" s="120"/>
      <c r="UVW535" s="120"/>
      <c r="UVX535" s="120"/>
      <c r="UVY535" s="120"/>
      <c r="UVZ535" s="120"/>
      <c r="UWA535" s="120"/>
      <c r="UWB535" s="120"/>
      <c r="UWC535" s="120"/>
      <c r="UWD535" s="120"/>
      <c r="UWE535" s="120"/>
      <c r="UWF535" s="120"/>
      <c r="UWG535" s="120"/>
      <c r="UWH535" s="120"/>
      <c r="UWI535" s="120"/>
      <c r="UWJ535" s="120"/>
      <c r="UWK535" s="120"/>
      <c r="UWL535" s="120"/>
      <c r="UWM535" s="120"/>
      <c r="UWN535" s="120"/>
      <c r="UWO535" s="120"/>
      <c r="UWP535" s="120"/>
      <c r="UWQ535" s="120"/>
      <c r="UWR535" s="120"/>
      <c r="UWS535" s="120"/>
      <c r="UWT535" s="120"/>
      <c r="UWU535" s="120"/>
      <c r="UWV535" s="120"/>
      <c r="UWW535" s="120"/>
      <c r="UWX535" s="120"/>
      <c r="UWY535" s="120"/>
      <c r="UWZ535" s="120"/>
      <c r="UXA535" s="120"/>
      <c r="UXB535" s="120"/>
      <c r="UXC535" s="120"/>
      <c r="UXD535" s="120"/>
      <c r="UXE535" s="120"/>
      <c r="UXF535" s="120"/>
      <c r="UXG535" s="120"/>
      <c r="UXH535" s="120"/>
      <c r="UXI535" s="120"/>
      <c r="UXJ535" s="120"/>
      <c r="UXK535" s="120"/>
      <c r="UXL535" s="120"/>
      <c r="UXM535" s="120"/>
      <c r="UXN535" s="120"/>
      <c r="UXO535" s="120"/>
      <c r="UXP535" s="120"/>
      <c r="UXQ535" s="120"/>
      <c r="UXR535" s="120"/>
      <c r="UXS535" s="120"/>
      <c r="UXT535" s="120"/>
      <c r="UXU535" s="120"/>
      <c r="UXV535" s="120"/>
      <c r="UXW535" s="120"/>
      <c r="UXX535" s="120"/>
      <c r="UXY535" s="120"/>
      <c r="UXZ535" s="120"/>
      <c r="UYA535" s="120"/>
      <c r="UYB535" s="120"/>
      <c r="UYC535" s="120"/>
      <c r="UYD535" s="120"/>
      <c r="UYE535" s="120"/>
      <c r="UYF535" s="120"/>
      <c r="UYG535" s="120"/>
      <c r="UYH535" s="120"/>
      <c r="UYI535" s="120"/>
      <c r="UYJ535" s="120"/>
      <c r="UYK535" s="120"/>
      <c r="UYL535" s="120"/>
      <c r="UYM535" s="120"/>
      <c r="UYN535" s="120"/>
      <c r="UYO535" s="120"/>
      <c r="UYP535" s="120"/>
      <c r="UYQ535" s="120"/>
      <c r="UYR535" s="120"/>
      <c r="UYS535" s="120"/>
      <c r="UYT535" s="120"/>
      <c r="UYU535" s="120"/>
      <c r="UYV535" s="120"/>
      <c r="UYW535" s="120"/>
      <c r="UYX535" s="120"/>
      <c r="UYY535" s="120"/>
      <c r="UYZ535" s="120"/>
      <c r="UZA535" s="120"/>
      <c r="UZB535" s="120"/>
      <c r="UZC535" s="120"/>
      <c r="UZD535" s="120"/>
      <c r="UZE535" s="120"/>
      <c r="UZF535" s="120"/>
      <c r="UZG535" s="120"/>
      <c r="UZH535" s="120"/>
      <c r="UZI535" s="120"/>
      <c r="UZJ535" s="120"/>
      <c r="UZK535" s="120"/>
      <c r="UZL535" s="120"/>
      <c r="UZM535" s="120"/>
      <c r="UZN535" s="120"/>
      <c r="UZO535" s="120"/>
      <c r="UZP535" s="120"/>
      <c r="UZQ535" s="120"/>
      <c r="UZR535" s="120"/>
      <c r="UZS535" s="120"/>
      <c r="UZT535" s="120"/>
      <c r="UZU535" s="120"/>
      <c r="UZV535" s="120"/>
      <c r="UZW535" s="120"/>
      <c r="UZX535" s="120"/>
      <c r="UZY535" s="120"/>
      <c r="UZZ535" s="120"/>
      <c r="VAA535" s="120"/>
      <c r="VAB535" s="120"/>
      <c r="VAC535" s="120"/>
      <c r="VAD535" s="120"/>
      <c r="VAE535" s="120"/>
      <c r="VAF535" s="120"/>
      <c r="VAG535" s="120"/>
      <c r="VAH535" s="120"/>
      <c r="VAI535" s="120"/>
      <c r="VAJ535" s="120"/>
      <c r="VAK535" s="120"/>
      <c r="VAL535" s="120"/>
      <c r="VAM535" s="120"/>
      <c r="VAN535" s="120"/>
      <c r="VAO535" s="120"/>
      <c r="VAP535" s="120"/>
      <c r="VAQ535" s="120"/>
      <c r="VAR535" s="120"/>
      <c r="VAS535" s="120"/>
      <c r="VAT535" s="120"/>
      <c r="VAU535" s="120"/>
      <c r="VAV535" s="120"/>
      <c r="VAW535" s="120"/>
      <c r="VAX535" s="120"/>
      <c r="VAY535" s="120"/>
      <c r="VAZ535" s="120"/>
      <c r="VBA535" s="120"/>
      <c r="VBB535" s="120"/>
      <c r="VBC535" s="120"/>
      <c r="VBD535" s="120"/>
      <c r="VBE535" s="120"/>
      <c r="VBF535" s="120"/>
      <c r="VBG535" s="120"/>
      <c r="VBH535" s="120"/>
      <c r="VBI535" s="120"/>
      <c r="VBJ535" s="120"/>
      <c r="VBK535" s="120"/>
      <c r="VBL535" s="120"/>
      <c r="VBM535" s="120"/>
      <c r="VBN535" s="120"/>
      <c r="VBO535" s="120"/>
      <c r="VBP535" s="120"/>
      <c r="VBQ535" s="120"/>
      <c r="VBR535" s="120"/>
      <c r="VBS535" s="120"/>
      <c r="VBT535" s="120"/>
      <c r="VBU535" s="120"/>
      <c r="VBV535" s="120"/>
      <c r="VBW535" s="120"/>
      <c r="VBX535" s="120"/>
      <c r="VBY535" s="120"/>
      <c r="VBZ535" s="120"/>
      <c r="VCA535" s="120"/>
      <c r="VCB535" s="120"/>
      <c r="VCC535" s="120"/>
      <c r="VCD535" s="120"/>
      <c r="VCE535" s="120"/>
      <c r="VCF535" s="120"/>
      <c r="VCG535" s="120"/>
      <c r="VCH535" s="120"/>
      <c r="VCI535" s="120"/>
      <c r="VCJ535" s="120"/>
      <c r="VCK535" s="120"/>
      <c r="VCL535" s="120"/>
      <c r="VCM535" s="120"/>
      <c r="VCN535" s="120"/>
      <c r="VCO535" s="120"/>
      <c r="VCP535" s="120"/>
      <c r="VCQ535" s="120"/>
      <c r="VCR535" s="120"/>
      <c r="VCS535" s="120"/>
      <c r="VCT535" s="120"/>
      <c r="VCU535" s="120"/>
      <c r="VCV535" s="120"/>
      <c r="VCW535" s="120"/>
      <c r="VCX535" s="120"/>
      <c r="VCY535" s="120"/>
      <c r="VCZ535" s="120"/>
      <c r="VDA535" s="120"/>
      <c r="VDB535" s="120"/>
      <c r="VDC535" s="120"/>
      <c r="VDD535" s="120"/>
      <c r="VDE535" s="120"/>
      <c r="VDF535" s="120"/>
      <c r="VDG535" s="120"/>
      <c r="VDH535" s="120"/>
      <c r="VDI535" s="120"/>
      <c r="VDJ535" s="120"/>
      <c r="VDK535" s="120"/>
      <c r="VDL535" s="120"/>
      <c r="VDM535" s="120"/>
      <c r="VDN535" s="120"/>
      <c r="VDO535" s="120"/>
      <c r="VDP535" s="120"/>
      <c r="VDQ535" s="120"/>
      <c r="VDR535" s="120"/>
      <c r="VDS535" s="120"/>
      <c r="VDT535" s="120"/>
      <c r="VDU535" s="120"/>
      <c r="VDV535" s="120"/>
      <c r="VDW535" s="120"/>
      <c r="VDX535" s="120"/>
      <c r="VDY535" s="120"/>
      <c r="VDZ535" s="120"/>
      <c r="VEA535" s="120"/>
      <c r="VEB535" s="120"/>
      <c r="VEC535" s="120"/>
      <c r="VED535" s="120"/>
      <c r="VEE535" s="120"/>
      <c r="VEF535" s="120"/>
      <c r="VEG535" s="120"/>
      <c r="VEH535" s="120"/>
      <c r="VEI535" s="120"/>
      <c r="VEJ535" s="120"/>
      <c r="VEK535" s="120"/>
      <c r="VEL535" s="120"/>
      <c r="VEM535" s="120"/>
      <c r="VEN535" s="120"/>
      <c r="VEO535" s="120"/>
      <c r="VEP535" s="120"/>
      <c r="VEQ535" s="120"/>
      <c r="VER535" s="120"/>
      <c r="VES535" s="120"/>
      <c r="VET535" s="120"/>
      <c r="VEU535" s="120"/>
      <c r="VEV535" s="120"/>
      <c r="VEW535" s="120"/>
      <c r="VEX535" s="120"/>
      <c r="VEY535" s="120"/>
      <c r="VEZ535" s="120"/>
      <c r="VFA535" s="120"/>
      <c r="VFB535" s="120"/>
      <c r="VFC535" s="120"/>
      <c r="VFD535" s="120"/>
      <c r="VFE535" s="120"/>
      <c r="VFF535" s="120"/>
      <c r="VFG535" s="120"/>
      <c r="VFH535" s="120"/>
      <c r="VFI535" s="120"/>
      <c r="VFJ535" s="120"/>
      <c r="VFK535" s="120"/>
      <c r="VFL535" s="120"/>
      <c r="VFM535" s="120"/>
      <c r="VFN535" s="120"/>
      <c r="VFO535" s="120"/>
      <c r="VFP535" s="120"/>
      <c r="VFQ535" s="120"/>
      <c r="VFR535" s="120"/>
      <c r="VFS535" s="120"/>
      <c r="VFT535" s="120"/>
      <c r="VFU535" s="120"/>
      <c r="VFV535" s="120"/>
      <c r="VFW535" s="120"/>
      <c r="VFX535" s="120"/>
      <c r="VFY535" s="120"/>
      <c r="VFZ535" s="120"/>
      <c r="VGA535" s="120"/>
      <c r="VGB535" s="120"/>
      <c r="VGC535" s="120"/>
      <c r="VGD535" s="120"/>
      <c r="VGE535" s="120"/>
      <c r="VGF535" s="120"/>
      <c r="VGG535" s="120"/>
      <c r="VGH535" s="120"/>
      <c r="VGI535" s="120"/>
      <c r="VGJ535" s="120"/>
      <c r="VGK535" s="120"/>
      <c r="VGL535" s="120"/>
      <c r="VGM535" s="120"/>
      <c r="VGN535" s="120"/>
      <c r="VGO535" s="120"/>
      <c r="VGP535" s="120"/>
      <c r="VGQ535" s="120"/>
      <c r="VGR535" s="120"/>
      <c r="VGS535" s="120"/>
      <c r="VGT535" s="120"/>
      <c r="VGU535" s="120"/>
      <c r="VGV535" s="120"/>
      <c r="VGW535" s="120"/>
      <c r="VGX535" s="120"/>
      <c r="VGY535" s="120"/>
      <c r="VGZ535" s="120"/>
      <c r="VHA535" s="120"/>
      <c r="VHB535" s="120"/>
      <c r="VHC535" s="120"/>
      <c r="VHD535" s="120"/>
      <c r="VHE535" s="120"/>
      <c r="VHF535" s="120"/>
      <c r="VHG535" s="120"/>
      <c r="VHH535" s="120"/>
      <c r="VHI535" s="120"/>
      <c r="VHJ535" s="120"/>
      <c r="VHK535" s="120"/>
      <c r="VHL535" s="120"/>
      <c r="VHM535" s="120"/>
      <c r="VHN535" s="120"/>
      <c r="VHO535" s="120"/>
      <c r="VHP535" s="120"/>
      <c r="VHQ535" s="120"/>
      <c r="VHR535" s="120"/>
      <c r="VHS535" s="120"/>
      <c r="VHT535" s="120"/>
      <c r="VHU535" s="120"/>
      <c r="VHV535" s="120"/>
      <c r="VHW535" s="120"/>
      <c r="VHX535" s="120"/>
      <c r="VHY535" s="120"/>
      <c r="VHZ535" s="120"/>
      <c r="VIA535" s="120"/>
      <c r="VIB535" s="120"/>
      <c r="VIC535" s="120"/>
      <c r="VID535" s="120"/>
      <c r="VIE535" s="120"/>
      <c r="VIF535" s="120"/>
      <c r="VIG535" s="120"/>
      <c r="VIH535" s="120"/>
      <c r="VII535" s="120"/>
      <c r="VIJ535" s="120"/>
      <c r="VIK535" s="120"/>
      <c r="VIL535" s="120"/>
      <c r="VIM535" s="120"/>
      <c r="VIN535" s="120"/>
      <c r="VIO535" s="120"/>
      <c r="VIP535" s="120"/>
      <c r="VIQ535" s="120"/>
      <c r="VIR535" s="120"/>
      <c r="VIS535" s="120"/>
      <c r="VIT535" s="120"/>
      <c r="VIU535" s="120"/>
      <c r="VIV535" s="120"/>
      <c r="VIW535" s="120"/>
      <c r="VIX535" s="120"/>
      <c r="VIY535" s="120"/>
      <c r="VIZ535" s="120"/>
      <c r="VJA535" s="120"/>
      <c r="VJB535" s="120"/>
      <c r="VJC535" s="120"/>
      <c r="VJD535" s="120"/>
      <c r="VJE535" s="120"/>
      <c r="VJF535" s="120"/>
      <c r="VJG535" s="120"/>
      <c r="VJH535" s="120"/>
      <c r="VJI535" s="120"/>
      <c r="VJJ535" s="120"/>
      <c r="VJK535" s="120"/>
      <c r="VJL535" s="120"/>
      <c r="VJM535" s="120"/>
      <c r="VJN535" s="120"/>
      <c r="VJO535" s="120"/>
      <c r="VJP535" s="120"/>
      <c r="VJQ535" s="120"/>
      <c r="VJR535" s="120"/>
      <c r="VJS535" s="120"/>
      <c r="VJT535" s="120"/>
      <c r="VJU535" s="120"/>
      <c r="VJV535" s="120"/>
      <c r="VJW535" s="120"/>
      <c r="VJX535" s="120"/>
      <c r="VJY535" s="120"/>
      <c r="VJZ535" s="120"/>
      <c r="VKA535" s="120"/>
      <c r="VKB535" s="120"/>
      <c r="VKC535" s="120"/>
      <c r="VKD535" s="120"/>
      <c r="VKE535" s="120"/>
      <c r="VKF535" s="120"/>
      <c r="VKG535" s="120"/>
      <c r="VKH535" s="120"/>
      <c r="VKI535" s="120"/>
      <c r="VKJ535" s="120"/>
      <c r="VKK535" s="120"/>
      <c r="VKL535" s="120"/>
      <c r="VKM535" s="120"/>
      <c r="VKN535" s="120"/>
      <c r="VKO535" s="120"/>
      <c r="VKP535" s="120"/>
      <c r="VKQ535" s="120"/>
      <c r="VKR535" s="120"/>
      <c r="VKS535" s="120"/>
      <c r="VKT535" s="120"/>
      <c r="VKU535" s="120"/>
      <c r="VKV535" s="120"/>
      <c r="VKW535" s="120"/>
      <c r="VKX535" s="120"/>
      <c r="VKY535" s="120"/>
      <c r="VKZ535" s="120"/>
      <c r="VLA535" s="120"/>
      <c r="VLB535" s="120"/>
      <c r="VLC535" s="120"/>
      <c r="VLD535" s="120"/>
      <c r="VLE535" s="120"/>
      <c r="VLF535" s="120"/>
      <c r="VLG535" s="120"/>
      <c r="VLH535" s="120"/>
      <c r="VLI535" s="120"/>
      <c r="VLJ535" s="120"/>
      <c r="VLK535" s="120"/>
      <c r="VLL535" s="120"/>
      <c r="VLM535" s="120"/>
      <c r="VLN535" s="120"/>
      <c r="VLO535" s="120"/>
      <c r="VLP535" s="120"/>
      <c r="VLQ535" s="120"/>
      <c r="VLR535" s="120"/>
      <c r="VLS535" s="120"/>
      <c r="VLT535" s="120"/>
      <c r="VLU535" s="120"/>
      <c r="VLV535" s="120"/>
      <c r="VLW535" s="120"/>
      <c r="VLX535" s="120"/>
      <c r="VLY535" s="120"/>
      <c r="VLZ535" s="120"/>
      <c r="VMA535" s="120"/>
      <c r="VMB535" s="120"/>
      <c r="VMC535" s="120"/>
      <c r="VMD535" s="120"/>
      <c r="VME535" s="120"/>
      <c r="VMF535" s="120"/>
      <c r="VMG535" s="120"/>
      <c r="VMH535" s="120"/>
      <c r="VMI535" s="120"/>
      <c r="VMJ535" s="120"/>
      <c r="VMK535" s="120"/>
      <c r="VML535" s="120"/>
      <c r="VMM535" s="120"/>
      <c r="VMN535" s="120"/>
      <c r="VMO535" s="120"/>
      <c r="VMP535" s="120"/>
      <c r="VMQ535" s="120"/>
      <c r="VMR535" s="120"/>
      <c r="VMS535" s="120"/>
      <c r="VMT535" s="120"/>
      <c r="VMU535" s="120"/>
      <c r="VMV535" s="120"/>
      <c r="VMW535" s="120"/>
      <c r="VMX535" s="120"/>
      <c r="VMY535" s="120"/>
      <c r="VMZ535" s="120"/>
      <c r="VNA535" s="120"/>
      <c r="VNB535" s="120"/>
      <c r="VNC535" s="120"/>
      <c r="VND535" s="120"/>
      <c r="VNE535" s="120"/>
      <c r="VNF535" s="120"/>
      <c r="VNG535" s="120"/>
      <c r="VNH535" s="120"/>
      <c r="VNI535" s="120"/>
      <c r="VNJ535" s="120"/>
      <c r="VNK535" s="120"/>
      <c r="VNL535" s="120"/>
      <c r="VNM535" s="120"/>
      <c r="VNN535" s="120"/>
      <c r="VNO535" s="120"/>
      <c r="VNP535" s="120"/>
      <c r="VNQ535" s="120"/>
      <c r="VNR535" s="120"/>
      <c r="VNS535" s="120"/>
      <c r="VNT535" s="120"/>
      <c r="VNU535" s="120"/>
      <c r="VNV535" s="120"/>
      <c r="VNW535" s="120"/>
      <c r="VNX535" s="120"/>
      <c r="VNY535" s="120"/>
      <c r="VNZ535" s="120"/>
      <c r="VOA535" s="120"/>
      <c r="VOB535" s="120"/>
      <c r="VOC535" s="120"/>
      <c r="VOD535" s="120"/>
      <c r="VOE535" s="120"/>
      <c r="VOF535" s="120"/>
      <c r="VOG535" s="120"/>
      <c r="VOH535" s="120"/>
      <c r="VOI535" s="120"/>
      <c r="VOJ535" s="120"/>
      <c r="VOK535" s="120"/>
      <c r="VOL535" s="120"/>
      <c r="VOM535" s="120"/>
      <c r="VON535" s="120"/>
      <c r="VOO535" s="120"/>
      <c r="VOP535" s="120"/>
      <c r="VOQ535" s="120"/>
      <c r="VOR535" s="120"/>
      <c r="VOS535" s="120"/>
      <c r="VOT535" s="120"/>
      <c r="VOU535" s="120"/>
      <c r="VOV535" s="120"/>
      <c r="VOW535" s="120"/>
      <c r="VOX535" s="120"/>
      <c r="VOY535" s="120"/>
      <c r="VOZ535" s="120"/>
      <c r="VPA535" s="120"/>
      <c r="VPB535" s="120"/>
      <c r="VPC535" s="120"/>
      <c r="VPD535" s="120"/>
      <c r="VPE535" s="120"/>
      <c r="VPF535" s="120"/>
      <c r="VPG535" s="120"/>
      <c r="VPH535" s="120"/>
      <c r="VPI535" s="120"/>
      <c r="VPJ535" s="120"/>
      <c r="VPK535" s="120"/>
      <c r="VPL535" s="120"/>
      <c r="VPM535" s="120"/>
      <c r="VPN535" s="120"/>
      <c r="VPO535" s="120"/>
      <c r="VPP535" s="120"/>
      <c r="VPQ535" s="120"/>
      <c r="VPR535" s="120"/>
      <c r="VPS535" s="120"/>
      <c r="VPT535" s="120"/>
      <c r="VPU535" s="120"/>
      <c r="VPV535" s="120"/>
      <c r="VPW535" s="120"/>
      <c r="VPX535" s="120"/>
      <c r="VPY535" s="120"/>
      <c r="VPZ535" s="120"/>
      <c r="VQA535" s="120"/>
      <c r="VQB535" s="120"/>
      <c r="VQC535" s="120"/>
      <c r="VQD535" s="120"/>
      <c r="VQE535" s="120"/>
      <c r="VQF535" s="120"/>
      <c r="VQG535" s="120"/>
      <c r="VQH535" s="120"/>
      <c r="VQI535" s="120"/>
      <c r="VQJ535" s="120"/>
      <c r="VQK535" s="120"/>
      <c r="VQL535" s="120"/>
      <c r="VQM535" s="120"/>
      <c r="VQN535" s="120"/>
      <c r="VQO535" s="120"/>
      <c r="VQP535" s="120"/>
      <c r="VQQ535" s="120"/>
      <c r="VQR535" s="120"/>
      <c r="VQS535" s="120"/>
      <c r="VQT535" s="120"/>
      <c r="VQU535" s="120"/>
      <c r="VQV535" s="120"/>
      <c r="VQW535" s="120"/>
      <c r="VQX535" s="120"/>
      <c r="VQY535" s="120"/>
      <c r="VQZ535" s="120"/>
      <c r="VRA535" s="120"/>
      <c r="VRB535" s="120"/>
      <c r="VRC535" s="120"/>
      <c r="VRD535" s="120"/>
      <c r="VRE535" s="120"/>
      <c r="VRF535" s="120"/>
      <c r="VRG535" s="120"/>
      <c r="VRH535" s="120"/>
      <c r="VRI535" s="120"/>
      <c r="VRJ535" s="120"/>
      <c r="VRK535" s="120"/>
      <c r="VRL535" s="120"/>
      <c r="VRM535" s="120"/>
      <c r="VRN535" s="120"/>
      <c r="VRO535" s="120"/>
      <c r="VRP535" s="120"/>
      <c r="VRQ535" s="120"/>
      <c r="VRR535" s="120"/>
      <c r="VRS535" s="120"/>
      <c r="VRT535" s="120"/>
      <c r="VRU535" s="120"/>
      <c r="VRV535" s="120"/>
      <c r="VRW535" s="120"/>
      <c r="VRX535" s="120"/>
      <c r="VRY535" s="120"/>
      <c r="VRZ535" s="120"/>
      <c r="VSA535" s="120"/>
      <c r="VSB535" s="120"/>
      <c r="VSC535" s="120"/>
      <c r="VSD535" s="120"/>
      <c r="VSE535" s="120"/>
      <c r="VSF535" s="120"/>
      <c r="VSG535" s="120"/>
      <c r="VSH535" s="120"/>
      <c r="VSI535" s="120"/>
      <c r="VSJ535" s="120"/>
      <c r="VSK535" s="120"/>
      <c r="VSL535" s="120"/>
      <c r="VSM535" s="120"/>
      <c r="VSN535" s="120"/>
      <c r="VSO535" s="120"/>
      <c r="VSP535" s="120"/>
      <c r="VSQ535" s="120"/>
      <c r="VSR535" s="120"/>
      <c r="VSS535" s="120"/>
      <c r="VST535" s="120"/>
      <c r="VSU535" s="120"/>
      <c r="VSV535" s="120"/>
      <c r="VSW535" s="120"/>
      <c r="VSX535" s="120"/>
      <c r="VSY535" s="120"/>
      <c r="VSZ535" s="120"/>
      <c r="VTA535" s="120"/>
      <c r="VTB535" s="120"/>
      <c r="VTC535" s="120"/>
      <c r="VTD535" s="120"/>
      <c r="VTE535" s="120"/>
      <c r="VTF535" s="120"/>
      <c r="VTG535" s="120"/>
      <c r="VTH535" s="120"/>
      <c r="VTI535" s="120"/>
      <c r="VTJ535" s="120"/>
      <c r="VTK535" s="120"/>
      <c r="VTL535" s="120"/>
      <c r="VTM535" s="120"/>
      <c r="VTN535" s="120"/>
      <c r="VTO535" s="120"/>
      <c r="VTP535" s="120"/>
      <c r="VTQ535" s="120"/>
      <c r="VTR535" s="120"/>
      <c r="VTS535" s="120"/>
      <c r="VTT535" s="120"/>
      <c r="VTU535" s="120"/>
      <c r="VTV535" s="120"/>
      <c r="VTW535" s="120"/>
      <c r="VTX535" s="120"/>
      <c r="VTY535" s="120"/>
      <c r="VTZ535" s="120"/>
      <c r="VUA535" s="120"/>
      <c r="VUB535" s="120"/>
      <c r="VUC535" s="120"/>
      <c r="VUD535" s="120"/>
      <c r="VUE535" s="120"/>
      <c r="VUF535" s="120"/>
      <c r="VUG535" s="120"/>
      <c r="VUH535" s="120"/>
      <c r="VUI535" s="120"/>
      <c r="VUJ535" s="120"/>
      <c r="VUK535" s="120"/>
      <c r="VUL535" s="120"/>
      <c r="VUM535" s="120"/>
      <c r="VUN535" s="120"/>
      <c r="VUO535" s="120"/>
      <c r="VUP535" s="120"/>
      <c r="VUQ535" s="120"/>
      <c r="VUR535" s="120"/>
      <c r="VUS535" s="120"/>
      <c r="VUT535" s="120"/>
      <c r="VUU535" s="120"/>
      <c r="VUV535" s="120"/>
      <c r="VUW535" s="120"/>
      <c r="VUX535" s="120"/>
      <c r="VUY535" s="120"/>
      <c r="VUZ535" s="120"/>
      <c r="VVA535" s="120"/>
      <c r="VVB535" s="120"/>
      <c r="VVC535" s="120"/>
      <c r="VVD535" s="120"/>
      <c r="VVE535" s="120"/>
      <c r="VVF535" s="120"/>
      <c r="VVG535" s="120"/>
      <c r="VVH535" s="120"/>
      <c r="VVI535" s="120"/>
      <c r="VVJ535" s="120"/>
      <c r="VVK535" s="120"/>
      <c r="VVL535" s="120"/>
      <c r="VVM535" s="120"/>
      <c r="VVN535" s="120"/>
      <c r="VVO535" s="120"/>
      <c r="VVP535" s="120"/>
      <c r="VVQ535" s="120"/>
      <c r="VVR535" s="120"/>
      <c r="VVS535" s="120"/>
      <c r="VVT535" s="120"/>
      <c r="VVU535" s="120"/>
      <c r="VVV535" s="120"/>
      <c r="VVW535" s="120"/>
      <c r="VVX535" s="120"/>
      <c r="VVY535" s="120"/>
      <c r="VVZ535" s="120"/>
      <c r="VWA535" s="120"/>
      <c r="VWB535" s="120"/>
      <c r="VWC535" s="120"/>
      <c r="VWD535" s="120"/>
      <c r="VWE535" s="120"/>
      <c r="VWF535" s="120"/>
      <c r="VWG535" s="120"/>
      <c r="VWH535" s="120"/>
      <c r="VWI535" s="120"/>
      <c r="VWJ535" s="120"/>
      <c r="VWK535" s="120"/>
      <c r="VWL535" s="120"/>
      <c r="VWM535" s="120"/>
      <c r="VWN535" s="120"/>
      <c r="VWO535" s="120"/>
      <c r="VWP535" s="120"/>
      <c r="VWQ535" s="120"/>
      <c r="VWR535" s="120"/>
      <c r="VWS535" s="120"/>
      <c r="VWT535" s="120"/>
      <c r="VWU535" s="120"/>
      <c r="VWV535" s="120"/>
      <c r="VWW535" s="120"/>
      <c r="VWX535" s="120"/>
      <c r="VWY535" s="120"/>
      <c r="VWZ535" s="120"/>
      <c r="VXA535" s="120"/>
      <c r="VXB535" s="120"/>
      <c r="VXC535" s="120"/>
      <c r="VXD535" s="120"/>
      <c r="VXE535" s="120"/>
      <c r="VXF535" s="120"/>
      <c r="VXG535" s="120"/>
      <c r="VXH535" s="120"/>
      <c r="VXI535" s="120"/>
      <c r="VXJ535" s="120"/>
      <c r="VXK535" s="120"/>
      <c r="VXL535" s="120"/>
      <c r="VXM535" s="120"/>
      <c r="VXN535" s="120"/>
      <c r="VXO535" s="120"/>
      <c r="VXP535" s="120"/>
      <c r="VXQ535" s="120"/>
      <c r="VXR535" s="120"/>
      <c r="VXS535" s="120"/>
      <c r="VXT535" s="120"/>
      <c r="VXU535" s="120"/>
      <c r="VXV535" s="120"/>
      <c r="VXW535" s="120"/>
      <c r="VXX535" s="120"/>
      <c r="VXY535" s="120"/>
      <c r="VXZ535" s="120"/>
      <c r="VYA535" s="120"/>
      <c r="VYB535" s="120"/>
      <c r="VYC535" s="120"/>
      <c r="VYD535" s="120"/>
      <c r="VYE535" s="120"/>
      <c r="VYF535" s="120"/>
      <c r="VYG535" s="120"/>
      <c r="VYH535" s="120"/>
      <c r="VYI535" s="120"/>
      <c r="VYJ535" s="120"/>
      <c r="VYK535" s="120"/>
      <c r="VYL535" s="120"/>
      <c r="VYM535" s="120"/>
      <c r="VYN535" s="120"/>
      <c r="VYO535" s="120"/>
      <c r="VYP535" s="120"/>
      <c r="VYQ535" s="120"/>
      <c r="VYR535" s="120"/>
      <c r="VYS535" s="120"/>
      <c r="VYT535" s="120"/>
      <c r="VYU535" s="120"/>
      <c r="VYV535" s="120"/>
      <c r="VYW535" s="120"/>
      <c r="VYX535" s="120"/>
      <c r="VYY535" s="120"/>
      <c r="VYZ535" s="120"/>
      <c r="VZA535" s="120"/>
      <c r="VZB535" s="120"/>
      <c r="VZC535" s="120"/>
      <c r="VZD535" s="120"/>
      <c r="VZE535" s="120"/>
      <c r="VZF535" s="120"/>
      <c r="VZG535" s="120"/>
      <c r="VZH535" s="120"/>
      <c r="VZI535" s="120"/>
      <c r="VZJ535" s="120"/>
      <c r="VZK535" s="120"/>
      <c r="VZL535" s="120"/>
      <c r="VZM535" s="120"/>
      <c r="VZN535" s="120"/>
      <c r="VZO535" s="120"/>
      <c r="VZP535" s="120"/>
      <c r="VZQ535" s="120"/>
      <c r="VZR535" s="120"/>
      <c r="VZS535" s="120"/>
      <c r="VZT535" s="120"/>
      <c r="VZU535" s="120"/>
      <c r="VZV535" s="120"/>
      <c r="VZW535" s="120"/>
      <c r="VZX535" s="120"/>
      <c r="VZY535" s="120"/>
      <c r="VZZ535" s="120"/>
      <c r="WAA535" s="120"/>
      <c r="WAB535" s="120"/>
      <c r="WAC535" s="120"/>
      <c r="WAD535" s="120"/>
      <c r="WAE535" s="120"/>
      <c r="WAF535" s="120"/>
      <c r="WAG535" s="120"/>
      <c r="WAH535" s="120"/>
      <c r="WAI535" s="120"/>
      <c r="WAJ535" s="120"/>
      <c r="WAK535" s="120"/>
      <c r="WAL535" s="120"/>
      <c r="WAM535" s="120"/>
      <c r="WAN535" s="120"/>
      <c r="WAO535" s="120"/>
      <c r="WAP535" s="120"/>
      <c r="WAQ535" s="120"/>
      <c r="WAR535" s="120"/>
      <c r="WAS535" s="120"/>
      <c r="WAT535" s="120"/>
      <c r="WAU535" s="120"/>
      <c r="WAV535" s="120"/>
      <c r="WAW535" s="120"/>
      <c r="WAX535" s="120"/>
      <c r="WAY535" s="120"/>
      <c r="WAZ535" s="120"/>
      <c r="WBA535" s="120"/>
      <c r="WBB535" s="120"/>
      <c r="WBC535" s="120"/>
      <c r="WBD535" s="120"/>
      <c r="WBE535" s="120"/>
      <c r="WBF535" s="120"/>
      <c r="WBG535" s="120"/>
      <c r="WBH535" s="120"/>
      <c r="WBI535" s="120"/>
      <c r="WBJ535" s="120"/>
      <c r="WBK535" s="120"/>
      <c r="WBL535" s="120"/>
      <c r="WBM535" s="120"/>
      <c r="WBN535" s="120"/>
      <c r="WBO535" s="120"/>
      <c r="WBP535" s="120"/>
      <c r="WBQ535" s="120"/>
      <c r="WBR535" s="120"/>
      <c r="WBS535" s="120"/>
      <c r="WBT535" s="120"/>
      <c r="WBU535" s="120"/>
      <c r="WBV535" s="120"/>
      <c r="WBW535" s="120"/>
      <c r="WBX535" s="120"/>
      <c r="WBY535" s="120"/>
      <c r="WBZ535" s="120"/>
      <c r="WCA535" s="120"/>
      <c r="WCB535" s="120"/>
      <c r="WCC535" s="120"/>
      <c r="WCD535" s="120"/>
      <c r="WCE535" s="120"/>
      <c r="WCF535" s="120"/>
      <c r="WCG535" s="120"/>
      <c r="WCH535" s="120"/>
      <c r="WCI535" s="120"/>
      <c r="WCJ535" s="120"/>
      <c r="WCK535" s="120"/>
      <c r="WCL535" s="120"/>
      <c r="WCM535" s="120"/>
      <c r="WCN535" s="120"/>
      <c r="WCO535" s="120"/>
      <c r="WCP535" s="120"/>
      <c r="WCQ535" s="120"/>
      <c r="WCR535" s="120"/>
      <c r="WCS535" s="120"/>
      <c r="WCT535" s="120"/>
      <c r="WCU535" s="120"/>
      <c r="WCV535" s="120"/>
      <c r="WCW535" s="120"/>
      <c r="WCX535" s="120"/>
      <c r="WCY535" s="120"/>
      <c r="WCZ535" s="120"/>
      <c r="WDA535" s="120"/>
      <c r="WDB535" s="120"/>
      <c r="WDC535" s="120"/>
      <c r="WDD535" s="120"/>
      <c r="WDE535" s="120"/>
      <c r="WDF535" s="120"/>
      <c r="WDG535" s="120"/>
      <c r="WDH535" s="120"/>
      <c r="WDI535" s="120"/>
      <c r="WDJ535" s="120"/>
      <c r="WDK535" s="120"/>
      <c r="WDL535" s="120"/>
      <c r="WDM535" s="120"/>
      <c r="WDN535" s="120"/>
      <c r="WDO535" s="120"/>
      <c r="WDP535" s="120"/>
      <c r="WDQ535" s="120"/>
      <c r="WDR535" s="120"/>
      <c r="WDS535" s="120"/>
      <c r="WDT535" s="120"/>
      <c r="WDU535" s="120"/>
      <c r="WDV535" s="120"/>
      <c r="WDW535" s="120"/>
      <c r="WDX535" s="120"/>
      <c r="WDY535" s="120"/>
      <c r="WDZ535" s="120"/>
      <c r="WEA535" s="120"/>
      <c r="WEB535" s="120"/>
      <c r="WEC535" s="120"/>
      <c r="WED535" s="120"/>
      <c r="WEE535" s="120"/>
      <c r="WEF535" s="120"/>
      <c r="WEG535" s="120"/>
      <c r="WEH535" s="120"/>
      <c r="WEI535" s="120"/>
      <c r="WEJ535" s="120"/>
      <c r="WEK535" s="120"/>
      <c r="WEL535" s="120"/>
      <c r="WEM535" s="120"/>
      <c r="WEN535" s="120"/>
      <c r="WEO535" s="120"/>
      <c r="WEP535" s="120"/>
      <c r="WEQ535" s="120"/>
      <c r="WER535" s="120"/>
      <c r="WES535" s="120"/>
      <c r="WET535" s="120"/>
      <c r="WEU535" s="120"/>
      <c r="WEV535" s="120"/>
      <c r="WEW535" s="120"/>
      <c r="WEX535" s="120"/>
      <c r="WEY535" s="120"/>
      <c r="WEZ535" s="120"/>
      <c r="WFA535" s="120"/>
      <c r="WFB535" s="120"/>
      <c r="WFC535" s="120"/>
      <c r="WFD535" s="120"/>
      <c r="WFE535" s="120"/>
      <c r="WFF535" s="120"/>
      <c r="WFG535" s="120"/>
      <c r="WFH535" s="120"/>
      <c r="WFI535" s="120"/>
      <c r="WFJ535" s="120"/>
      <c r="WFK535" s="120"/>
      <c r="WFL535" s="120"/>
      <c r="WFM535" s="120"/>
      <c r="WFN535" s="120"/>
      <c r="WFO535" s="120"/>
      <c r="WFP535" s="120"/>
      <c r="WFQ535" s="120"/>
      <c r="WFR535" s="120"/>
      <c r="WFS535" s="120"/>
      <c r="WFT535" s="120"/>
      <c r="WFU535" s="120"/>
      <c r="WFV535" s="120"/>
      <c r="WFW535" s="120"/>
      <c r="WFX535" s="120"/>
      <c r="WFY535" s="120"/>
      <c r="WFZ535" s="120"/>
      <c r="WGA535" s="120"/>
      <c r="WGB535" s="120"/>
      <c r="WGC535" s="120"/>
      <c r="WGD535" s="120"/>
      <c r="WGE535" s="120"/>
      <c r="WGF535" s="120"/>
      <c r="WGG535" s="120"/>
      <c r="WGH535" s="120"/>
      <c r="WGI535" s="120"/>
      <c r="WGJ535" s="120"/>
      <c r="WGK535" s="120"/>
      <c r="WGL535" s="120"/>
      <c r="WGM535" s="120"/>
      <c r="WGN535" s="120"/>
      <c r="WGO535" s="120"/>
      <c r="WGP535" s="120"/>
      <c r="WGQ535" s="120"/>
      <c r="WGR535" s="120"/>
      <c r="WGS535" s="120"/>
      <c r="WGT535" s="120"/>
      <c r="WGU535" s="120"/>
      <c r="WGV535" s="120"/>
      <c r="WGW535" s="120"/>
      <c r="WGX535" s="120"/>
      <c r="WGY535" s="120"/>
      <c r="WGZ535" s="120"/>
      <c r="WHA535" s="120"/>
      <c r="WHB535" s="120"/>
      <c r="WHC535" s="120"/>
      <c r="WHD535" s="120"/>
      <c r="WHE535" s="120"/>
      <c r="WHF535" s="120"/>
      <c r="WHG535" s="120"/>
      <c r="WHH535" s="120"/>
      <c r="WHI535" s="120"/>
      <c r="WHJ535" s="120"/>
      <c r="WHK535" s="120"/>
      <c r="WHL535" s="120"/>
      <c r="WHM535" s="120"/>
      <c r="WHN535" s="120"/>
      <c r="WHO535" s="120"/>
      <c r="WHP535" s="120"/>
      <c r="WHQ535" s="120"/>
      <c r="WHR535" s="120"/>
      <c r="WHS535" s="120"/>
      <c r="WHT535" s="120"/>
      <c r="WHU535" s="120"/>
      <c r="WHV535" s="120"/>
      <c r="WHW535" s="120"/>
      <c r="WHX535" s="120"/>
      <c r="WHY535" s="120"/>
      <c r="WHZ535" s="120"/>
      <c r="WIA535" s="120"/>
      <c r="WIB535" s="120"/>
      <c r="WIC535" s="120"/>
      <c r="WID535" s="120"/>
      <c r="WIE535" s="120"/>
      <c r="WIF535" s="120"/>
      <c r="WIG535" s="120"/>
      <c r="WIH535" s="120"/>
      <c r="WII535" s="120"/>
      <c r="WIJ535" s="120"/>
      <c r="WIK535" s="120"/>
      <c r="WIL535" s="120"/>
      <c r="WIM535" s="120"/>
      <c r="WIN535" s="120"/>
      <c r="WIO535" s="120"/>
      <c r="WIP535" s="120"/>
      <c r="WIQ535" s="120"/>
      <c r="WIR535" s="120"/>
      <c r="WIS535" s="120"/>
      <c r="WIT535" s="120"/>
      <c r="WIU535" s="120"/>
      <c r="WIV535" s="120"/>
      <c r="WIW535" s="120"/>
      <c r="WIX535" s="120"/>
      <c r="WIY535" s="120"/>
      <c r="WIZ535" s="120"/>
      <c r="WJA535" s="120"/>
      <c r="WJB535" s="120"/>
      <c r="WJC535" s="120"/>
      <c r="WJD535" s="120"/>
      <c r="WJE535" s="120"/>
      <c r="WJF535" s="120"/>
      <c r="WJG535" s="120"/>
      <c r="WJH535" s="120"/>
      <c r="WJI535" s="120"/>
      <c r="WJJ535" s="120"/>
      <c r="WJK535" s="120"/>
      <c r="WJL535" s="120"/>
      <c r="WJM535" s="120"/>
      <c r="WJN535" s="120"/>
      <c r="WJO535" s="120"/>
      <c r="WJP535" s="120"/>
      <c r="WJQ535" s="120"/>
      <c r="WJR535" s="120"/>
      <c r="WJS535" s="120"/>
      <c r="WJT535" s="120"/>
      <c r="WJU535" s="120"/>
      <c r="WJV535" s="120"/>
      <c r="WJW535" s="120"/>
      <c r="WJX535" s="120"/>
      <c r="WJY535" s="120"/>
      <c r="WJZ535" s="120"/>
      <c r="WKA535" s="120"/>
      <c r="WKB535" s="120"/>
      <c r="WKC535" s="120"/>
      <c r="WKD535" s="120"/>
      <c r="WKE535" s="120"/>
      <c r="WKF535" s="120"/>
      <c r="WKG535" s="120"/>
      <c r="WKH535" s="120"/>
      <c r="WKI535" s="120"/>
      <c r="WKJ535" s="120"/>
      <c r="WKK535" s="120"/>
      <c r="WKL535" s="120"/>
      <c r="WKM535" s="120"/>
      <c r="WKN535" s="120"/>
      <c r="WKO535" s="120"/>
      <c r="WKP535" s="120"/>
      <c r="WKQ535" s="120"/>
      <c r="WKR535" s="120"/>
      <c r="WKS535" s="120"/>
      <c r="WKT535" s="120"/>
      <c r="WKU535" s="120"/>
      <c r="WKV535" s="120"/>
      <c r="WKW535" s="120"/>
      <c r="WKX535" s="120"/>
      <c r="WKY535" s="120"/>
      <c r="WKZ535" s="120"/>
      <c r="WLA535" s="120"/>
      <c r="WLB535" s="120"/>
      <c r="WLC535" s="120"/>
      <c r="WLD535" s="120"/>
      <c r="WLE535" s="120"/>
      <c r="WLF535" s="120"/>
      <c r="WLG535" s="120"/>
      <c r="WLH535" s="120"/>
      <c r="WLI535" s="120"/>
      <c r="WLJ535" s="120"/>
      <c r="WLK535" s="120"/>
      <c r="WLL535" s="120"/>
      <c r="WLM535" s="120"/>
      <c r="WLN535" s="120"/>
      <c r="WLO535" s="120"/>
      <c r="WLP535" s="120"/>
      <c r="WLQ535" s="120"/>
      <c r="WLR535" s="120"/>
      <c r="WLS535" s="120"/>
      <c r="WLT535" s="120"/>
      <c r="WLU535" s="120"/>
      <c r="WLV535" s="120"/>
      <c r="WLW535" s="120"/>
      <c r="WLX535" s="120"/>
      <c r="WLY535" s="120"/>
      <c r="WLZ535" s="120"/>
      <c r="WMA535" s="120"/>
      <c r="WMB535" s="120"/>
      <c r="WMC535" s="120"/>
      <c r="WMD535" s="120"/>
      <c r="WME535" s="120"/>
      <c r="WMF535" s="120"/>
      <c r="WMG535" s="120"/>
      <c r="WMH535" s="120"/>
      <c r="WMI535" s="120"/>
      <c r="WMJ535" s="120"/>
      <c r="WMK535" s="120"/>
      <c r="WML535" s="120"/>
      <c r="WMM535" s="120"/>
      <c r="WMN535" s="120"/>
      <c r="WMO535" s="120"/>
      <c r="WMP535" s="120"/>
      <c r="WMQ535" s="120"/>
      <c r="WMR535" s="120"/>
      <c r="WMS535" s="120"/>
      <c r="WMT535" s="120"/>
      <c r="WMU535" s="120"/>
      <c r="WMV535" s="120"/>
      <c r="WMW535" s="120"/>
      <c r="WMX535" s="120"/>
      <c r="WMY535" s="120"/>
      <c r="WMZ535" s="120"/>
      <c r="WNA535" s="120"/>
      <c r="WNB535" s="120"/>
      <c r="WNC535" s="120"/>
      <c r="WND535" s="120"/>
      <c r="WNE535" s="120"/>
      <c r="WNF535" s="120"/>
      <c r="WNG535" s="120"/>
      <c r="WNH535" s="120"/>
      <c r="WNI535" s="120"/>
      <c r="WNJ535" s="120"/>
      <c r="WNK535" s="120"/>
      <c r="WNL535" s="120"/>
      <c r="WNM535" s="120"/>
      <c r="WNN535" s="120"/>
      <c r="WNO535" s="120"/>
      <c r="WNP535" s="120"/>
      <c r="WNQ535" s="120"/>
      <c r="WNR535" s="120"/>
      <c r="WNS535" s="120"/>
      <c r="WNT535" s="120"/>
      <c r="WNU535" s="120"/>
      <c r="WNV535" s="120"/>
      <c r="WNW535" s="120"/>
      <c r="WNX535" s="120"/>
      <c r="WNY535" s="120"/>
      <c r="WNZ535" s="120"/>
      <c r="WOA535" s="120"/>
      <c r="WOB535" s="120"/>
      <c r="WOC535" s="120"/>
      <c r="WOD535" s="120"/>
      <c r="WOE535" s="120"/>
      <c r="WOF535" s="120"/>
      <c r="WOG535" s="120"/>
      <c r="WOH535" s="120"/>
      <c r="WOI535" s="120"/>
      <c r="WOJ535" s="120"/>
      <c r="WOK535" s="120"/>
      <c r="WOL535" s="120"/>
      <c r="WOM535" s="120"/>
      <c r="WON535" s="120"/>
      <c r="WOO535" s="120"/>
      <c r="WOP535" s="120"/>
      <c r="WOQ535" s="120"/>
      <c r="WOR535" s="120"/>
      <c r="WOS535" s="120"/>
      <c r="WOT535" s="120"/>
      <c r="WOU535" s="120"/>
      <c r="WOV535" s="120"/>
      <c r="WOW535" s="120"/>
      <c r="WOX535" s="120"/>
      <c r="WOY535" s="120"/>
      <c r="WOZ535" s="120"/>
      <c r="WPA535" s="120"/>
      <c r="WPB535" s="120"/>
      <c r="WPC535" s="120"/>
      <c r="WPD535" s="120"/>
      <c r="WPE535" s="120"/>
      <c r="WPF535" s="120"/>
      <c r="WPG535" s="120"/>
      <c r="WPH535" s="120"/>
      <c r="WPI535" s="120"/>
      <c r="WPJ535" s="120"/>
      <c r="WPK535" s="120"/>
      <c r="WPL535" s="120"/>
      <c r="WPM535" s="120"/>
      <c r="WPN535" s="120"/>
      <c r="WPO535" s="120"/>
      <c r="WPP535" s="120"/>
      <c r="WPQ535" s="120"/>
      <c r="WPR535" s="120"/>
      <c r="WPS535" s="120"/>
      <c r="WPT535" s="120"/>
      <c r="WPU535" s="120"/>
      <c r="WPV535" s="120"/>
      <c r="WPW535" s="120"/>
      <c r="WPX535" s="120"/>
      <c r="WPY535" s="120"/>
      <c r="WPZ535" s="120"/>
      <c r="WQA535" s="120"/>
      <c r="WQB535" s="120"/>
      <c r="WQC535" s="120"/>
      <c r="WQD535" s="120"/>
      <c r="WQE535" s="120"/>
      <c r="WQF535" s="120"/>
      <c r="WQG535" s="120"/>
      <c r="WQH535" s="120"/>
      <c r="WQI535" s="120"/>
      <c r="WQJ535" s="120"/>
      <c r="WQK535" s="120"/>
      <c r="WQL535" s="120"/>
      <c r="WQM535" s="120"/>
      <c r="WQN535" s="120"/>
      <c r="WQO535" s="120"/>
      <c r="WQP535" s="120"/>
      <c r="WQQ535" s="120"/>
      <c r="WQR535" s="120"/>
      <c r="WQS535" s="120"/>
      <c r="WQT535" s="120"/>
      <c r="WQU535" s="120"/>
      <c r="WQV535" s="120"/>
      <c r="WQW535" s="120"/>
      <c r="WQX535" s="120"/>
      <c r="WQY535" s="120"/>
      <c r="WQZ535" s="120"/>
      <c r="WRA535" s="120"/>
      <c r="WRB535" s="120"/>
      <c r="WRC535" s="120"/>
      <c r="WRD535" s="120"/>
      <c r="WRE535" s="120"/>
      <c r="WRF535" s="120"/>
      <c r="WRG535" s="120"/>
      <c r="WRH535" s="120"/>
      <c r="WRI535" s="120"/>
      <c r="WRJ535" s="120"/>
      <c r="WRK535" s="120"/>
      <c r="WRL535" s="120"/>
      <c r="WRM535" s="120"/>
      <c r="WRN535" s="120"/>
      <c r="WRO535" s="120"/>
      <c r="WRP535" s="120"/>
      <c r="WRQ535" s="120"/>
      <c r="WRR535" s="120"/>
      <c r="WRS535" s="120"/>
      <c r="WRT535" s="120"/>
      <c r="WRU535" s="120"/>
      <c r="WRV535" s="120"/>
      <c r="WRW535" s="120"/>
      <c r="WRX535" s="120"/>
      <c r="WRY535" s="120"/>
      <c r="WRZ535" s="120"/>
      <c r="WSA535" s="120"/>
      <c r="WSB535" s="120"/>
      <c r="WSC535" s="120"/>
      <c r="WSD535" s="120"/>
      <c r="WSE535" s="120"/>
      <c r="WSF535" s="120"/>
      <c r="WSG535" s="120"/>
      <c r="WSH535" s="120"/>
      <c r="WSI535" s="120"/>
      <c r="WSJ535" s="120"/>
      <c r="WSK535" s="120"/>
      <c r="WSL535" s="120"/>
      <c r="WSM535" s="120"/>
      <c r="WSN535" s="120"/>
      <c r="WSO535" s="120"/>
      <c r="WSP535" s="120"/>
      <c r="WSQ535" s="120"/>
      <c r="WSR535" s="120"/>
      <c r="WSS535" s="120"/>
      <c r="WST535" s="120"/>
      <c r="WSU535" s="120"/>
      <c r="WSV535" s="120"/>
      <c r="WSW535" s="120"/>
      <c r="WSX535" s="120"/>
      <c r="WSY535" s="120"/>
      <c r="WSZ535" s="120"/>
      <c r="WTA535" s="120"/>
      <c r="WTB535" s="120"/>
      <c r="WTC535" s="120"/>
      <c r="WTD535" s="120"/>
      <c r="WTE535" s="120"/>
      <c r="WTF535" s="120"/>
      <c r="WTG535" s="120"/>
      <c r="WTH535" s="120"/>
      <c r="WTI535" s="120"/>
      <c r="WTJ535" s="120"/>
      <c r="WTK535" s="120"/>
      <c r="WTL535" s="120"/>
      <c r="WTM535" s="120"/>
      <c r="WTN535" s="120"/>
      <c r="WTO535" s="120"/>
      <c r="WTP535" s="120"/>
      <c r="WTQ535" s="120"/>
      <c r="WTR535" s="120"/>
      <c r="WTS535" s="120"/>
      <c r="WTT535" s="120"/>
      <c r="WTU535" s="120"/>
      <c r="WTV535" s="120"/>
      <c r="WTW535" s="120"/>
      <c r="WTX535" s="120"/>
      <c r="WTY535" s="120"/>
      <c r="WTZ535" s="120"/>
      <c r="WUA535" s="120"/>
      <c r="WUB535" s="120"/>
      <c r="WUC535" s="120"/>
      <c r="WUD535" s="120"/>
      <c r="WUE535" s="120"/>
      <c r="WUF535" s="120"/>
      <c r="WUG535" s="120"/>
      <c r="WUH535" s="120"/>
      <c r="WUI535" s="120"/>
      <c r="WUJ535" s="120"/>
      <c r="WUK535" s="120"/>
      <c r="WUL535" s="120"/>
      <c r="WUM535" s="120"/>
      <c r="WUN535" s="120"/>
      <c r="WUO535" s="120"/>
      <c r="WUP535" s="120"/>
      <c r="WUQ535" s="120"/>
      <c r="WUR535" s="120"/>
      <c r="WUS535" s="120"/>
      <c r="WUT535" s="120"/>
      <c r="WUU535" s="120"/>
      <c r="WUV535" s="120"/>
      <c r="WUW535" s="120"/>
      <c r="WUX535" s="120"/>
      <c r="WUY535" s="120"/>
      <c r="WUZ535" s="120"/>
      <c r="WVA535" s="120"/>
      <c r="WVB535" s="120"/>
      <c r="WVC535" s="120"/>
      <c r="WVD535" s="120"/>
      <c r="WVE535" s="120"/>
      <c r="WVF535" s="120"/>
      <c r="WVG535" s="120"/>
      <c r="WVH535" s="120"/>
      <c r="WVI535" s="120"/>
      <c r="WVJ535" s="120"/>
      <c r="WVK535" s="120"/>
      <c r="WVL535" s="120"/>
      <c r="WVM535" s="120"/>
      <c r="WVN535" s="120"/>
      <c r="WVO535" s="120"/>
      <c r="WVP535" s="120"/>
      <c r="WVQ535" s="120"/>
      <c r="WVR535" s="120"/>
      <c r="WVS535" s="120"/>
      <c r="WVT535" s="120"/>
      <c r="WVU535" s="120"/>
      <c r="WVV535" s="120"/>
      <c r="WVW535" s="120"/>
      <c r="WVX535" s="120"/>
      <c r="WVY535" s="120"/>
      <c r="WVZ535" s="120"/>
      <c r="WWA535" s="120"/>
      <c r="WWB535" s="120"/>
      <c r="WWC535" s="120"/>
      <c r="WWD535" s="120"/>
      <c r="WWE535" s="120"/>
      <c r="WWF535" s="120"/>
      <c r="WWG535" s="120"/>
      <c r="WWH535" s="120"/>
      <c r="WWI535" s="120"/>
      <c r="WWJ535" s="120"/>
      <c r="WWK535" s="120"/>
      <c r="WWL535" s="120"/>
      <c r="WWM535" s="120"/>
      <c r="WWN535" s="120"/>
      <c r="WWO535" s="120"/>
      <c r="WWP535" s="120"/>
      <c r="WWQ535" s="120"/>
      <c r="WWR535" s="120"/>
      <c r="WWS535" s="120"/>
      <c r="WWT535" s="120"/>
      <c r="WWU535" s="120"/>
      <c r="WWV535" s="120"/>
      <c r="WWW535" s="120"/>
      <c r="WWX535" s="120"/>
      <c r="WWY535" s="120"/>
      <c r="WWZ535" s="120"/>
      <c r="WXA535" s="120"/>
      <c r="WXB535" s="120"/>
      <c r="WXC535" s="120"/>
      <c r="WXD535" s="120"/>
      <c r="WXE535" s="120"/>
      <c r="WXF535" s="120"/>
      <c r="WXG535" s="120"/>
      <c r="WXH535" s="120"/>
      <c r="WXI535" s="120"/>
      <c r="WXJ535" s="120"/>
      <c r="WXK535" s="120"/>
      <c r="WXL535" s="120"/>
      <c r="WXM535" s="120"/>
      <c r="WXN535" s="120"/>
      <c r="WXO535" s="120"/>
      <c r="WXP535" s="120"/>
      <c r="WXQ535" s="120"/>
      <c r="WXR535" s="120"/>
      <c r="WXS535" s="120"/>
      <c r="WXT535" s="120"/>
      <c r="WXU535" s="120"/>
      <c r="WXV535" s="120"/>
      <c r="WXW535" s="120"/>
      <c r="WXX535" s="120"/>
      <c r="WXY535" s="120"/>
      <c r="WXZ535" s="120"/>
      <c r="WYA535" s="120"/>
      <c r="WYB535" s="120"/>
      <c r="WYC535" s="120"/>
      <c r="WYD535" s="120"/>
      <c r="WYE535" s="120"/>
      <c r="WYF535" s="120"/>
      <c r="WYG535" s="120"/>
      <c r="WYH535" s="120"/>
      <c r="WYI535" s="120"/>
      <c r="WYJ535" s="120"/>
      <c r="WYK535" s="120"/>
      <c r="WYL535" s="120"/>
      <c r="WYM535" s="120"/>
      <c r="WYN535" s="120"/>
      <c r="WYO535" s="120"/>
      <c r="WYP535" s="120"/>
      <c r="WYQ535" s="120"/>
      <c r="WYR535" s="120"/>
      <c r="WYS535" s="120"/>
      <c r="WYT535" s="120"/>
      <c r="WYU535" s="120"/>
      <c r="WYV535" s="120"/>
      <c r="WYW535" s="120"/>
      <c r="WYX535" s="120"/>
      <c r="WYY535" s="120"/>
      <c r="WYZ535" s="120"/>
      <c r="WZA535" s="120"/>
      <c r="WZB535" s="120"/>
      <c r="WZC535" s="120"/>
      <c r="WZD535" s="120"/>
      <c r="WZE535" s="120"/>
    </row>
    <row r="536" s="84" customFormat="1" ht="15" customHeight="1" spans="1:7">
      <c r="A536" s="95">
        <v>338</v>
      </c>
      <c r="B536" s="89" t="s">
        <v>233</v>
      </c>
      <c r="C536" s="89" t="s">
        <v>612</v>
      </c>
      <c r="D536" s="89" t="s">
        <v>521</v>
      </c>
      <c r="E536" s="95">
        <v>1</v>
      </c>
      <c r="F536" s="91">
        <v>324</v>
      </c>
      <c r="G536" s="89" t="s">
        <v>10</v>
      </c>
    </row>
    <row r="537" s="84" customFormat="1" ht="15" customHeight="1" spans="1:7">
      <c r="A537" s="95">
        <v>339</v>
      </c>
      <c r="B537" s="89" t="s">
        <v>121</v>
      </c>
      <c r="C537" s="89" t="s">
        <v>613</v>
      </c>
      <c r="D537" s="89" t="s">
        <v>521</v>
      </c>
      <c r="E537" s="95">
        <v>1</v>
      </c>
      <c r="F537" s="91">
        <v>425</v>
      </c>
      <c r="G537" s="89" t="s">
        <v>10</v>
      </c>
    </row>
    <row r="538" s="84" customFormat="1" ht="15" customHeight="1" spans="1:7">
      <c r="A538" s="95">
        <v>340</v>
      </c>
      <c r="B538" s="95" t="s">
        <v>283</v>
      </c>
      <c r="C538" s="95" t="s">
        <v>614</v>
      </c>
      <c r="D538" s="95" t="s">
        <v>38</v>
      </c>
      <c r="E538" s="121">
        <v>1</v>
      </c>
      <c r="F538" s="91">
        <v>433</v>
      </c>
      <c r="G538" s="95" t="s">
        <v>10</v>
      </c>
    </row>
    <row r="539" s="84" customFormat="1" ht="15" customHeight="1" spans="1:7">
      <c r="A539" s="95">
        <v>341</v>
      </c>
      <c r="B539" s="89" t="s">
        <v>318</v>
      </c>
      <c r="C539" s="89" t="s">
        <v>615</v>
      </c>
      <c r="D539" s="89" t="s">
        <v>38</v>
      </c>
      <c r="E539" s="100">
        <v>1</v>
      </c>
      <c r="F539" s="100">
        <v>450</v>
      </c>
      <c r="G539" s="89" t="s">
        <v>7</v>
      </c>
    </row>
    <row r="540" s="84" customFormat="1" ht="15" customHeight="1" spans="1:7">
      <c r="A540" s="95">
        <v>342</v>
      </c>
      <c r="B540" s="92" t="s">
        <v>36</v>
      </c>
      <c r="C540" s="108" t="s">
        <v>616</v>
      </c>
      <c r="D540" s="92" t="s">
        <v>38</v>
      </c>
      <c r="E540" s="100">
        <v>2</v>
      </c>
      <c r="F540" s="91">
        <v>766</v>
      </c>
      <c r="G540" s="89" t="s">
        <v>10</v>
      </c>
    </row>
    <row r="541" s="84" customFormat="1" ht="15" customHeight="1" spans="1:7">
      <c r="A541" s="92"/>
      <c r="B541" s="92"/>
      <c r="C541" s="92" t="s">
        <v>617</v>
      </c>
      <c r="D541" s="92" t="s">
        <v>45</v>
      </c>
      <c r="E541" s="92"/>
      <c r="F541" s="92"/>
      <c r="G541" s="92" t="s">
        <v>10</v>
      </c>
    </row>
    <row r="542" s="84" customFormat="1" ht="15" customHeight="1" spans="1:7">
      <c r="A542" s="121">
        <v>343</v>
      </c>
      <c r="B542" s="92" t="s">
        <v>283</v>
      </c>
      <c r="C542" s="92" t="s">
        <v>618</v>
      </c>
      <c r="D542" s="92" t="s">
        <v>38</v>
      </c>
      <c r="E542" s="92">
        <v>1</v>
      </c>
      <c r="F542" s="92">
        <v>450</v>
      </c>
      <c r="G542" s="89" t="s">
        <v>10</v>
      </c>
    </row>
    <row r="543" s="84" customFormat="1" ht="15" customHeight="1" spans="1:7">
      <c r="A543" s="121">
        <v>344</v>
      </c>
      <c r="B543" s="92" t="s">
        <v>36</v>
      </c>
      <c r="C543" s="92" t="s">
        <v>619</v>
      </c>
      <c r="D543" s="92" t="s">
        <v>38</v>
      </c>
      <c r="E543" s="92">
        <v>3</v>
      </c>
      <c r="F543" s="92">
        <v>756</v>
      </c>
      <c r="G543" s="92" t="s">
        <v>10</v>
      </c>
    </row>
    <row r="544" s="84" customFormat="1" ht="15" customHeight="1" spans="1:7">
      <c r="A544" s="122"/>
      <c r="B544" s="92"/>
      <c r="C544" s="92" t="s">
        <v>620</v>
      </c>
      <c r="D544" s="92" t="s">
        <v>61</v>
      </c>
      <c r="E544" s="92"/>
      <c r="F544" s="92"/>
      <c r="G544" s="92" t="s">
        <v>10</v>
      </c>
    </row>
    <row r="545" s="84" customFormat="1" ht="15" customHeight="1" spans="1:7">
      <c r="A545" s="122"/>
      <c r="B545" s="92"/>
      <c r="C545" s="92" t="s">
        <v>621</v>
      </c>
      <c r="D545" s="92" t="s">
        <v>45</v>
      </c>
      <c r="E545" s="92"/>
      <c r="F545" s="92"/>
      <c r="G545" s="92" t="s">
        <v>10</v>
      </c>
    </row>
    <row r="546" s="84" customFormat="1" ht="15" customHeight="1" spans="1:7">
      <c r="A546" s="123"/>
      <c r="B546" s="123"/>
      <c r="C546" s="123"/>
      <c r="D546" s="123"/>
      <c r="E546" s="123">
        <f>SUM(E3:E545)</f>
        <v>543</v>
      </c>
      <c r="F546" s="123">
        <f>SUM(F3:F545)</f>
        <v>168017</v>
      </c>
      <c r="G546" s="123"/>
    </row>
  </sheetData>
  <mergeCells count="1">
    <mergeCell ref="A1:G1"/>
  </mergeCells>
  <conditionalFormatting sqref="C86">
    <cfRule type="expression" dxfId="0" priority="5">
      <formula>AND(SUMPRODUCT(IFERROR(1*(($C$86&amp;"x")=(C86&amp;"x")),0))&gt;1,NOT(ISBLANK(C86)))</formula>
    </cfRule>
  </conditionalFormatting>
  <conditionalFormatting sqref="C87">
    <cfRule type="expression" dxfId="0" priority="4">
      <formula>AND(SUMPRODUCT(IFERROR(1*(($C$87&amp;"x")=(C87&amp;"x")),0))&gt;1,NOT(ISBLANK(C87)))</formula>
    </cfRule>
  </conditionalFormatting>
  <conditionalFormatting sqref="C513">
    <cfRule type="expression" dxfId="0" priority="6">
      <formula>AND(SUMPRODUCT(IFERROR(1*(($C$513&amp;"x")=(C513&amp;"x")),0))&gt;1,NOT(ISBLANK(C513)))</formula>
    </cfRule>
  </conditionalFormatting>
  <conditionalFormatting sqref="F540">
    <cfRule type="expression" dxfId="0" priority="8">
      <formula>AND(SUMPRODUCT(IFERROR(1*(($F$540&amp;"x")=(F540&amp;"x")),0))&gt;1,NOT(ISBLANK(F540)))</formula>
    </cfRule>
  </conditionalFormatting>
  <conditionalFormatting sqref="C3:C85 C546 C514:C539 C477:C512 C447:C449 C231:C445 C88:C92">
    <cfRule type="expression" dxfId="0" priority="12">
      <formula>AND(SUMPRODUCT(IFERROR(1*(($C$3:$C$85&amp;"x")=(C3&amp;"x")),0))+SUMPRODUCT(IFERROR(1*(($C$546&amp;"x")=(C3&amp;"x")),0))+SUMPRODUCT(IFERROR(1*(($C$514:$C$539&amp;"x")=(C3&amp;"x")),0))+SUMPRODUCT(IFERROR(1*(($C$477:$C$512&amp;"x")=(C3&amp;"x")),0))+SUMPRODUCT(IFERROR(1*(($C$447:$C$449&amp;"x")=(C3&amp;"x")),0))+SUMPRODUCT(IFERROR(1*(($C$231:$C$445&amp;"x")=(C3&amp;"x")),0))+SUMPRODUCT(IFERROR(1*(($C$88:$C$92&amp;"x")=(C3&amp;"x")),0))&gt;1,NOT(ISBLANK(C3)))</formula>
    </cfRule>
  </conditionalFormatting>
  <pageMargins left="0.334027777777778" right="0.334027777777778" top="0.354166666666667" bottom="0.357638888888889" header="0.298611111111111" footer="0.196527777777778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9"/>
  <sheetViews>
    <sheetView workbookViewId="0">
      <selection activeCell="I15" sqref="I15"/>
    </sheetView>
  </sheetViews>
  <sheetFormatPr defaultColWidth="3.75" defaultRowHeight="19" customHeight="1" outlineLevelCol="7"/>
  <cols>
    <col min="1" max="3" width="12.625" style="61" customWidth="1"/>
    <col min="4" max="4" width="12.625" style="63" customWidth="1"/>
    <col min="5" max="7" width="12.625" style="61" customWidth="1"/>
    <col min="8" max="9" width="5.125" style="59" customWidth="1"/>
    <col min="10" max="16361" width="3.75" style="59" customWidth="1"/>
    <col min="16362" max="16384" width="3.75" style="59"/>
  </cols>
  <sheetData>
    <row r="1" s="59" customFormat="1" ht="33" customHeight="1" spans="1:7">
      <c r="A1" s="64" t="s">
        <v>622</v>
      </c>
      <c r="B1" s="64"/>
      <c r="C1" s="64"/>
      <c r="D1" s="64"/>
      <c r="E1" s="64"/>
      <c r="F1" s="64"/>
      <c r="G1" s="64"/>
    </row>
    <row r="2" s="59" customFormat="1" customHeight="1" spans="1:7">
      <c r="A2" s="65" t="s">
        <v>2</v>
      </c>
      <c r="B2" s="65" t="s">
        <v>30</v>
      </c>
      <c r="C2" s="65" t="s">
        <v>623</v>
      </c>
      <c r="D2" s="65" t="s">
        <v>624</v>
      </c>
      <c r="E2" s="65" t="s">
        <v>33</v>
      </c>
      <c r="F2" s="65" t="s">
        <v>34</v>
      </c>
      <c r="G2" s="65" t="s">
        <v>625</v>
      </c>
    </row>
    <row r="3" s="59" customFormat="1" customHeight="1" spans="1:7">
      <c r="A3" s="66">
        <f>MAX(A$2:A2)+1</f>
        <v>1</v>
      </c>
      <c r="B3" s="66" t="s">
        <v>626</v>
      </c>
      <c r="C3" s="65" t="s">
        <v>627</v>
      </c>
      <c r="D3" s="65" t="s">
        <v>38</v>
      </c>
      <c r="E3" s="65">
        <v>1</v>
      </c>
      <c r="F3" s="67">
        <v>303</v>
      </c>
      <c r="G3" s="65" t="s">
        <v>8</v>
      </c>
    </row>
    <row r="4" s="59" customFormat="1" customHeight="1" spans="1:7">
      <c r="A4" s="65">
        <f>MAX(A$2:A3)+1</f>
        <v>2</v>
      </c>
      <c r="B4" s="65" t="s">
        <v>626</v>
      </c>
      <c r="C4" s="65" t="s">
        <v>628</v>
      </c>
      <c r="D4" s="65" t="s">
        <v>38</v>
      </c>
      <c r="E4" s="65">
        <v>1</v>
      </c>
      <c r="F4" s="68">
        <v>435</v>
      </c>
      <c r="G4" s="65" t="s">
        <v>7</v>
      </c>
    </row>
    <row r="5" s="59" customFormat="1" customHeight="1" spans="1:7">
      <c r="A5" s="65">
        <f>MAX(A$2:A4)+1</f>
        <v>3</v>
      </c>
      <c r="B5" s="65" t="s">
        <v>626</v>
      </c>
      <c r="C5" s="65" t="s">
        <v>629</v>
      </c>
      <c r="D5" s="65" t="s">
        <v>38</v>
      </c>
      <c r="E5" s="65">
        <v>1</v>
      </c>
      <c r="F5" s="68">
        <v>431</v>
      </c>
      <c r="G5" s="65" t="s">
        <v>7</v>
      </c>
    </row>
    <row r="6" s="59" customFormat="1" customHeight="1" spans="1:7">
      <c r="A6" s="65">
        <f>MAX(A$2:A5)+1</f>
        <v>4</v>
      </c>
      <c r="B6" s="65" t="s">
        <v>626</v>
      </c>
      <c r="C6" s="65" t="s">
        <v>630</v>
      </c>
      <c r="D6" s="65" t="s">
        <v>38</v>
      </c>
      <c r="E6" s="65">
        <v>2</v>
      </c>
      <c r="F6" s="69">
        <v>604</v>
      </c>
      <c r="G6" s="65" t="s">
        <v>8</v>
      </c>
    </row>
    <row r="7" s="60" customFormat="1" customHeight="1" spans="1:7">
      <c r="A7" s="65"/>
      <c r="B7" s="65"/>
      <c r="C7" s="65" t="s">
        <v>631</v>
      </c>
      <c r="D7" s="65" t="s">
        <v>632</v>
      </c>
      <c r="E7" s="65"/>
      <c r="F7" s="69"/>
      <c r="G7" s="65"/>
    </row>
    <row r="8" s="59" customFormat="1" customHeight="1" spans="1:7">
      <c r="A8" s="65">
        <f>MAX(A$2:A7)+1</f>
        <v>5</v>
      </c>
      <c r="B8" s="65" t="s">
        <v>626</v>
      </c>
      <c r="C8" s="65" t="s">
        <v>633</v>
      </c>
      <c r="D8" s="65" t="s">
        <v>38</v>
      </c>
      <c r="E8" s="65">
        <v>1</v>
      </c>
      <c r="F8" s="65">
        <v>305</v>
      </c>
      <c r="G8" s="65" t="s">
        <v>8</v>
      </c>
    </row>
    <row r="9" s="59" customFormat="1" customHeight="1" spans="1:7">
      <c r="A9" s="65">
        <f>MAX(A$2:A8)+1</f>
        <v>6</v>
      </c>
      <c r="B9" s="65" t="s">
        <v>626</v>
      </c>
      <c r="C9" s="65" t="s">
        <v>634</v>
      </c>
      <c r="D9" s="65" t="s">
        <v>38</v>
      </c>
      <c r="E9" s="65">
        <v>2</v>
      </c>
      <c r="F9" s="65">
        <v>504</v>
      </c>
      <c r="G9" s="65" t="s">
        <v>8</v>
      </c>
    </row>
    <row r="10" s="59" customFormat="1" customHeight="1" spans="1:7">
      <c r="A10" s="65"/>
      <c r="B10" s="65"/>
      <c r="C10" s="65" t="s">
        <v>635</v>
      </c>
      <c r="D10" s="65" t="s">
        <v>632</v>
      </c>
      <c r="E10" s="65"/>
      <c r="F10" s="65"/>
      <c r="G10" s="65" t="s">
        <v>8</v>
      </c>
    </row>
    <row r="11" s="59" customFormat="1" customHeight="1" spans="1:7">
      <c r="A11" s="65">
        <f>MAX(A$2:A10)+1</f>
        <v>7</v>
      </c>
      <c r="B11" s="65" t="s">
        <v>626</v>
      </c>
      <c r="C11" s="65" t="s">
        <v>636</v>
      </c>
      <c r="D11" s="65" t="s">
        <v>38</v>
      </c>
      <c r="E11" s="65">
        <v>1</v>
      </c>
      <c r="F11" s="69">
        <v>435</v>
      </c>
      <c r="G11" s="65" t="s">
        <v>7</v>
      </c>
    </row>
    <row r="12" s="59" customFormat="1" customHeight="1" spans="1:7">
      <c r="A12" s="65">
        <f>MAX(A$2:A11)+1</f>
        <v>8</v>
      </c>
      <c r="B12" s="65" t="s">
        <v>626</v>
      </c>
      <c r="C12" s="65" t="s">
        <v>637</v>
      </c>
      <c r="D12" s="65" t="s">
        <v>38</v>
      </c>
      <c r="E12" s="65">
        <v>1</v>
      </c>
      <c r="F12" s="68">
        <v>303</v>
      </c>
      <c r="G12" s="65" t="s">
        <v>8</v>
      </c>
    </row>
    <row r="13" s="59" customFormat="1" customHeight="1" spans="1:7">
      <c r="A13" s="65">
        <f>MAX(A$2:A12)+1</f>
        <v>9</v>
      </c>
      <c r="B13" s="65" t="s">
        <v>626</v>
      </c>
      <c r="C13" s="65" t="s">
        <v>638</v>
      </c>
      <c r="D13" s="65" t="s">
        <v>38</v>
      </c>
      <c r="E13" s="65">
        <v>1</v>
      </c>
      <c r="F13" s="65">
        <v>265</v>
      </c>
      <c r="G13" s="65" t="s">
        <v>8</v>
      </c>
    </row>
    <row r="14" s="59" customFormat="1" customHeight="1" spans="1:7">
      <c r="A14" s="65">
        <f>MAX(A$2:A13)+1</f>
        <v>10</v>
      </c>
      <c r="B14" s="65" t="s">
        <v>626</v>
      </c>
      <c r="C14" s="65" t="s">
        <v>639</v>
      </c>
      <c r="D14" s="65" t="s">
        <v>38</v>
      </c>
      <c r="E14" s="65">
        <v>1</v>
      </c>
      <c r="F14" s="69">
        <v>302</v>
      </c>
      <c r="G14" s="65" t="s">
        <v>8</v>
      </c>
    </row>
    <row r="15" s="59" customFormat="1" customHeight="1" spans="1:7">
      <c r="A15" s="65">
        <f>MAX(A$2:A14)+1</f>
        <v>11</v>
      </c>
      <c r="B15" s="65" t="s">
        <v>626</v>
      </c>
      <c r="C15" s="65" t="s">
        <v>640</v>
      </c>
      <c r="D15" s="65" t="s">
        <v>38</v>
      </c>
      <c r="E15" s="65">
        <v>2</v>
      </c>
      <c r="F15" s="65">
        <v>522</v>
      </c>
      <c r="G15" s="65" t="s">
        <v>8</v>
      </c>
    </row>
    <row r="16" s="59" customFormat="1" customHeight="1" spans="1:7">
      <c r="A16" s="65"/>
      <c r="B16" s="65"/>
      <c r="C16" s="65" t="s">
        <v>641</v>
      </c>
      <c r="D16" s="65" t="s">
        <v>632</v>
      </c>
      <c r="E16" s="65"/>
      <c r="F16" s="65"/>
      <c r="G16" s="65" t="s">
        <v>8</v>
      </c>
    </row>
    <row r="17" s="59" customFormat="1" customHeight="1" spans="1:7">
      <c r="A17" s="65">
        <f>MAX(A$2:A16)+1</f>
        <v>12</v>
      </c>
      <c r="B17" s="65" t="s">
        <v>626</v>
      </c>
      <c r="C17" s="65" t="s">
        <v>642</v>
      </c>
      <c r="D17" s="65" t="s">
        <v>38</v>
      </c>
      <c r="E17" s="65">
        <v>1</v>
      </c>
      <c r="F17" s="65">
        <v>266</v>
      </c>
      <c r="G17" s="65" t="s">
        <v>8</v>
      </c>
    </row>
    <row r="18" s="59" customFormat="1" customHeight="1" spans="1:7">
      <c r="A18" s="65">
        <f>MAX(A$2:A17)+1</f>
        <v>13</v>
      </c>
      <c r="B18" s="65" t="s">
        <v>626</v>
      </c>
      <c r="C18" s="65" t="s">
        <v>643</v>
      </c>
      <c r="D18" s="65" t="s">
        <v>38</v>
      </c>
      <c r="E18" s="65">
        <v>1</v>
      </c>
      <c r="F18" s="69">
        <v>305</v>
      </c>
      <c r="G18" s="65" t="s">
        <v>8</v>
      </c>
    </row>
    <row r="19" s="59" customFormat="1" customHeight="1" spans="1:7">
      <c r="A19" s="65">
        <f>MAX(A$2:A18)+1</f>
        <v>14</v>
      </c>
      <c r="B19" s="65" t="s">
        <v>626</v>
      </c>
      <c r="C19" s="65" t="s">
        <v>644</v>
      </c>
      <c r="D19" s="65" t="s">
        <v>38</v>
      </c>
      <c r="E19" s="65">
        <v>2</v>
      </c>
      <c r="F19" s="65">
        <v>490</v>
      </c>
      <c r="G19" s="65" t="s">
        <v>8</v>
      </c>
    </row>
    <row r="20" s="59" customFormat="1" customHeight="1" spans="1:7">
      <c r="A20" s="65"/>
      <c r="B20" s="65"/>
      <c r="C20" s="65" t="s">
        <v>645</v>
      </c>
      <c r="D20" s="65" t="s">
        <v>632</v>
      </c>
      <c r="E20" s="65"/>
      <c r="F20" s="65"/>
      <c r="G20" s="65" t="s">
        <v>8</v>
      </c>
    </row>
    <row r="21" s="59" customFormat="1" customHeight="1" spans="1:7">
      <c r="A21" s="70">
        <f>MAX(A$2:A20)+1</f>
        <v>15</v>
      </c>
      <c r="B21" s="70" t="s">
        <v>626</v>
      </c>
      <c r="C21" s="70" t="s">
        <v>646</v>
      </c>
      <c r="D21" s="65" t="s">
        <v>38</v>
      </c>
      <c r="E21" s="65">
        <v>1</v>
      </c>
      <c r="F21" s="68">
        <v>245</v>
      </c>
      <c r="G21" s="65" t="s">
        <v>8</v>
      </c>
    </row>
    <row r="22" s="59" customFormat="1" customHeight="1" spans="1:7">
      <c r="A22" s="70">
        <f>MAX(A$2:A21)+1</f>
        <v>16</v>
      </c>
      <c r="B22" s="70" t="s">
        <v>626</v>
      </c>
      <c r="C22" s="70" t="s">
        <v>647</v>
      </c>
      <c r="D22" s="65" t="s">
        <v>38</v>
      </c>
      <c r="E22" s="65">
        <v>2</v>
      </c>
      <c r="F22" s="65">
        <v>608</v>
      </c>
      <c r="G22" s="65" t="s">
        <v>8</v>
      </c>
    </row>
    <row r="23" s="59" customFormat="1" customHeight="1" spans="1:7">
      <c r="A23" s="70"/>
      <c r="B23" s="70"/>
      <c r="C23" s="70" t="s">
        <v>648</v>
      </c>
      <c r="D23" s="65" t="s">
        <v>632</v>
      </c>
      <c r="E23" s="65"/>
      <c r="F23" s="65"/>
      <c r="G23" s="65" t="s">
        <v>8</v>
      </c>
    </row>
    <row r="24" s="59" customFormat="1" customHeight="1" spans="1:7">
      <c r="A24" s="70">
        <f>MAX(A$2:A23)+1</f>
        <v>17</v>
      </c>
      <c r="B24" s="70" t="s">
        <v>626</v>
      </c>
      <c r="C24" s="70" t="s">
        <v>649</v>
      </c>
      <c r="D24" s="65" t="s">
        <v>38</v>
      </c>
      <c r="E24" s="65">
        <v>1</v>
      </c>
      <c r="F24" s="69">
        <v>304</v>
      </c>
      <c r="G24" s="65" t="s">
        <v>8</v>
      </c>
    </row>
    <row r="25" s="59" customFormat="1" customHeight="1" spans="1:7">
      <c r="A25" s="65">
        <f>MAX(A$2:A24)+1</f>
        <v>18</v>
      </c>
      <c r="B25" s="65" t="s">
        <v>626</v>
      </c>
      <c r="C25" s="65" t="s">
        <v>650</v>
      </c>
      <c r="D25" s="65" t="s">
        <v>38</v>
      </c>
      <c r="E25" s="65">
        <v>2</v>
      </c>
      <c r="F25" s="65">
        <v>530</v>
      </c>
      <c r="G25" s="65" t="s">
        <v>8</v>
      </c>
    </row>
    <row r="26" s="59" customFormat="1" customHeight="1" spans="1:7">
      <c r="A26" s="65"/>
      <c r="B26" s="65"/>
      <c r="C26" s="65" t="s">
        <v>651</v>
      </c>
      <c r="D26" s="65" t="s">
        <v>632</v>
      </c>
      <c r="E26" s="65"/>
      <c r="F26" s="65"/>
      <c r="G26" s="65" t="s">
        <v>8</v>
      </c>
    </row>
    <row r="27" s="59" customFormat="1" customHeight="1" spans="1:7">
      <c r="A27" s="65">
        <f>MAX(A$2:A26)+1</f>
        <v>19</v>
      </c>
      <c r="B27" s="65" t="s">
        <v>626</v>
      </c>
      <c r="C27" s="65" t="s">
        <v>652</v>
      </c>
      <c r="D27" s="65" t="s">
        <v>38</v>
      </c>
      <c r="E27" s="65">
        <v>2</v>
      </c>
      <c r="F27" s="65">
        <v>616</v>
      </c>
      <c r="G27" s="65" t="s">
        <v>8</v>
      </c>
    </row>
    <row r="28" s="59" customFormat="1" customHeight="1" spans="1:7">
      <c r="A28" s="65"/>
      <c r="B28" s="65"/>
      <c r="C28" s="65" t="s">
        <v>653</v>
      </c>
      <c r="D28" s="65" t="s">
        <v>632</v>
      </c>
      <c r="E28" s="65"/>
      <c r="F28" s="65"/>
      <c r="G28" s="65" t="s">
        <v>8</v>
      </c>
    </row>
    <row r="29" s="59" customFormat="1" customHeight="1" spans="1:7">
      <c r="A29" s="65">
        <f>MAX(A$2:A28)+1</f>
        <v>20</v>
      </c>
      <c r="B29" s="65" t="s">
        <v>626</v>
      </c>
      <c r="C29" s="65" t="s">
        <v>654</v>
      </c>
      <c r="D29" s="65" t="s">
        <v>38</v>
      </c>
      <c r="E29" s="65">
        <v>1</v>
      </c>
      <c r="F29" s="65">
        <v>267</v>
      </c>
      <c r="G29" s="65" t="s">
        <v>8</v>
      </c>
    </row>
    <row r="30" s="59" customFormat="1" customHeight="1" spans="1:7">
      <c r="A30" s="65">
        <f>MAX(A$2:A29)+1</f>
        <v>21</v>
      </c>
      <c r="B30" s="65" t="s">
        <v>626</v>
      </c>
      <c r="C30" s="65" t="s">
        <v>655</v>
      </c>
      <c r="D30" s="65" t="s">
        <v>38</v>
      </c>
      <c r="E30" s="65">
        <v>2</v>
      </c>
      <c r="F30" s="65">
        <v>534</v>
      </c>
      <c r="G30" s="65" t="s">
        <v>8</v>
      </c>
    </row>
    <row r="31" s="59" customFormat="1" customHeight="1" spans="1:7">
      <c r="A31" s="65"/>
      <c r="B31" s="65"/>
      <c r="C31" s="65" t="s">
        <v>656</v>
      </c>
      <c r="D31" s="65" t="s">
        <v>632</v>
      </c>
      <c r="E31" s="65"/>
      <c r="F31" s="65"/>
      <c r="G31" s="65" t="s">
        <v>8</v>
      </c>
    </row>
    <row r="32" s="59" customFormat="1" customHeight="1" spans="1:7">
      <c r="A32" s="65">
        <f>MAX(A$2:A31)+1</f>
        <v>22</v>
      </c>
      <c r="B32" s="65" t="s">
        <v>626</v>
      </c>
      <c r="C32" s="65" t="s">
        <v>657</v>
      </c>
      <c r="D32" s="65" t="s">
        <v>38</v>
      </c>
      <c r="E32" s="65">
        <v>1</v>
      </c>
      <c r="F32" s="69">
        <v>261</v>
      </c>
      <c r="G32" s="65" t="s">
        <v>8</v>
      </c>
    </row>
    <row r="33" s="59" customFormat="1" customHeight="1" spans="1:7">
      <c r="A33" s="65">
        <f>MAX(A$2:A32)+1</f>
        <v>23</v>
      </c>
      <c r="B33" s="65" t="s">
        <v>626</v>
      </c>
      <c r="C33" s="65" t="s">
        <v>658</v>
      </c>
      <c r="D33" s="65" t="s">
        <v>38</v>
      </c>
      <c r="E33" s="65">
        <v>2</v>
      </c>
      <c r="F33" s="65">
        <v>524</v>
      </c>
      <c r="G33" s="65" t="s">
        <v>8</v>
      </c>
    </row>
    <row r="34" s="59" customFormat="1" customHeight="1" spans="1:7">
      <c r="A34" s="65"/>
      <c r="B34" s="65"/>
      <c r="C34" s="65" t="s">
        <v>659</v>
      </c>
      <c r="D34" s="65" t="s">
        <v>632</v>
      </c>
      <c r="E34" s="65"/>
      <c r="F34" s="65"/>
      <c r="G34" s="65" t="s">
        <v>8</v>
      </c>
    </row>
    <row r="35" s="59" customFormat="1" customHeight="1" spans="1:7">
      <c r="A35" s="65">
        <f>MAX(A$2:A34)+1</f>
        <v>24</v>
      </c>
      <c r="B35" s="65" t="s">
        <v>626</v>
      </c>
      <c r="C35" s="65" t="s">
        <v>660</v>
      </c>
      <c r="D35" s="65" t="s">
        <v>38</v>
      </c>
      <c r="E35" s="65">
        <v>2</v>
      </c>
      <c r="F35" s="65">
        <v>526</v>
      </c>
      <c r="G35" s="65" t="s">
        <v>8</v>
      </c>
    </row>
    <row r="36" s="59" customFormat="1" customHeight="1" spans="1:7">
      <c r="A36" s="65"/>
      <c r="B36" s="65"/>
      <c r="C36" s="65" t="s">
        <v>661</v>
      </c>
      <c r="D36" s="65" t="s">
        <v>632</v>
      </c>
      <c r="E36" s="65"/>
      <c r="F36" s="65"/>
      <c r="G36" s="65" t="s">
        <v>8</v>
      </c>
    </row>
    <row r="37" s="59" customFormat="1" customHeight="1" spans="1:7">
      <c r="A37" s="70">
        <f>MAX(A$2:A36)+1</f>
        <v>25</v>
      </c>
      <c r="B37" s="70" t="s">
        <v>626</v>
      </c>
      <c r="C37" s="70" t="s">
        <v>662</v>
      </c>
      <c r="D37" s="65" t="s">
        <v>38</v>
      </c>
      <c r="E37" s="65">
        <v>1</v>
      </c>
      <c r="F37" s="68">
        <v>302</v>
      </c>
      <c r="G37" s="65" t="s">
        <v>8</v>
      </c>
    </row>
    <row r="38" s="59" customFormat="1" customHeight="1" spans="1:7">
      <c r="A38" s="70">
        <f>MAX(A$2:A37)+1</f>
        <v>26</v>
      </c>
      <c r="B38" s="65" t="s">
        <v>626</v>
      </c>
      <c r="C38" s="65" t="s">
        <v>663</v>
      </c>
      <c r="D38" s="65" t="s">
        <v>38</v>
      </c>
      <c r="E38" s="65">
        <v>1</v>
      </c>
      <c r="F38" s="69">
        <v>262</v>
      </c>
      <c r="G38" s="65" t="s">
        <v>8</v>
      </c>
    </row>
    <row r="39" s="59" customFormat="1" customHeight="1" spans="1:7">
      <c r="A39" s="70">
        <f>MAX(A$2:A38)+1</f>
        <v>27</v>
      </c>
      <c r="B39" s="70" t="s">
        <v>626</v>
      </c>
      <c r="C39" s="70" t="s">
        <v>664</v>
      </c>
      <c r="D39" s="65" t="s">
        <v>38</v>
      </c>
      <c r="E39" s="65">
        <v>1</v>
      </c>
      <c r="F39" s="69">
        <v>348</v>
      </c>
      <c r="G39" s="65" t="s">
        <v>8</v>
      </c>
    </row>
    <row r="40" s="59" customFormat="1" customHeight="1" spans="1:7">
      <c r="A40" s="65">
        <f>MAX(A$2:A39)+1</f>
        <v>28</v>
      </c>
      <c r="B40" s="65" t="s">
        <v>626</v>
      </c>
      <c r="C40" s="65" t="s">
        <v>665</v>
      </c>
      <c r="D40" s="65" t="s">
        <v>38</v>
      </c>
      <c r="E40" s="65">
        <v>2</v>
      </c>
      <c r="F40" s="65">
        <v>610</v>
      </c>
      <c r="G40" s="65" t="s">
        <v>8</v>
      </c>
    </row>
    <row r="41" s="59" customFormat="1" customHeight="1" spans="1:7">
      <c r="A41" s="65"/>
      <c r="B41" s="65"/>
      <c r="C41" s="65" t="s">
        <v>666</v>
      </c>
      <c r="D41" s="65" t="s">
        <v>632</v>
      </c>
      <c r="E41" s="65"/>
      <c r="F41" s="65"/>
      <c r="G41" s="65" t="s">
        <v>8</v>
      </c>
    </row>
    <row r="42" s="59" customFormat="1" customHeight="1" spans="1:7">
      <c r="A42" s="65">
        <f>MAX(A$2:A41)+1</f>
        <v>29</v>
      </c>
      <c r="B42" s="65" t="s">
        <v>626</v>
      </c>
      <c r="C42" s="71" t="s">
        <v>667</v>
      </c>
      <c r="D42" s="72" t="s">
        <v>38</v>
      </c>
      <c r="E42" s="65">
        <v>1</v>
      </c>
      <c r="F42" s="69">
        <v>305</v>
      </c>
      <c r="G42" s="65" t="s">
        <v>8</v>
      </c>
    </row>
    <row r="43" s="59" customFormat="1" customHeight="1" spans="1:7">
      <c r="A43" s="65">
        <f>MAX(A$2:A42)+1</f>
        <v>30</v>
      </c>
      <c r="B43" s="65" t="s">
        <v>626</v>
      </c>
      <c r="C43" s="65" t="s">
        <v>668</v>
      </c>
      <c r="D43" s="65" t="s">
        <v>38</v>
      </c>
      <c r="E43" s="65">
        <v>1</v>
      </c>
      <c r="F43" s="65">
        <v>265</v>
      </c>
      <c r="G43" s="65" t="s">
        <v>8</v>
      </c>
    </row>
    <row r="44" s="59" customFormat="1" customHeight="1" spans="1:7">
      <c r="A44" s="65">
        <f>MAX(A$2:A43)+1</f>
        <v>31</v>
      </c>
      <c r="B44" s="65" t="s">
        <v>626</v>
      </c>
      <c r="C44" s="65" t="s">
        <v>669</v>
      </c>
      <c r="D44" s="65" t="s">
        <v>38</v>
      </c>
      <c r="E44" s="65">
        <v>2</v>
      </c>
      <c r="F44" s="65">
        <v>604</v>
      </c>
      <c r="G44" s="65" t="s">
        <v>8</v>
      </c>
    </row>
    <row r="45" s="59" customFormat="1" customHeight="1" spans="1:7">
      <c r="A45" s="65"/>
      <c r="B45" s="65"/>
      <c r="C45" s="65" t="s">
        <v>670</v>
      </c>
      <c r="D45" s="65" t="s">
        <v>632</v>
      </c>
      <c r="E45" s="65"/>
      <c r="F45" s="65"/>
      <c r="G45" s="65" t="s">
        <v>8</v>
      </c>
    </row>
    <row r="46" s="59" customFormat="1" customHeight="1" spans="1:7">
      <c r="A46" s="65">
        <f>MAX(A$2:A45)+1</f>
        <v>32</v>
      </c>
      <c r="B46" s="65" t="s">
        <v>626</v>
      </c>
      <c r="C46" s="65" t="s">
        <v>671</v>
      </c>
      <c r="D46" s="65" t="s">
        <v>38</v>
      </c>
      <c r="E46" s="65">
        <v>2</v>
      </c>
      <c r="F46" s="65">
        <v>524</v>
      </c>
      <c r="G46" s="65" t="s">
        <v>8</v>
      </c>
    </row>
    <row r="47" s="59" customFormat="1" customHeight="1" spans="1:7">
      <c r="A47" s="65"/>
      <c r="B47" s="65"/>
      <c r="C47" s="65" t="s">
        <v>672</v>
      </c>
      <c r="D47" s="65" t="s">
        <v>632</v>
      </c>
      <c r="E47" s="65"/>
      <c r="F47" s="65"/>
      <c r="G47" s="65" t="s">
        <v>8</v>
      </c>
    </row>
    <row r="48" s="59" customFormat="1" customHeight="1" spans="1:7">
      <c r="A48" s="65">
        <f>MAX(A$2:A47)+1</f>
        <v>33</v>
      </c>
      <c r="B48" s="65" t="s">
        <v>626</v>
      </c>
      <c r="C48" s="65" t="s">
        <v>673</v>
      </c>
      <c r="D48" s="65" t="s">
        <v>38</v>
      </c>
      <c r="E48" s="65">
        <v>1</v>
      </c>
      <c r="F48" s="69">
        <v>302</v>
      </c>
      <c r="G48" s="65" t="s">
        <v>8</v>
      </c>
    </row>
    <row r="49" s="59" customFormat="1" customHeight="1" spans="1:7">
      <c r="A49" s="65">
        <f>MAX(A$2:A48)+1</f>
        <v>34</v>
      </c>
      <c r="B49" s="65" t="s">
        <v>626</v>
      </c>
      <c r="C49" s="65" t="s">
        <v>674</v>
      </c>
      <c r="D49" s="65" t="s">
        <v>38</v>
      </c>
      <c r="E49" s="65">
        <v>1</v>
      </c>
      <c r="F49" s="65">
        <v>352</v>
      </c>
      <c r="G49" s="65" t="s">
        <v>8</v>
      </c>
    </row>
    <row r="50" s="59" customFormat="1" customHeight="1" spans="1:7">
      <c r="A50" s="65">
        <f>MAX(A$2:A49)+1</f>
        <v>35</v>
      </c>
      <c r="B50" s="65" t="s">
        <v>626</v>
      </c>
      <c r="C50" s="65" t="s">
        <v>675</v>
      </c>
      <c r="D50" s="65" t="s">
        <v>38</v>
      </c>
      <c r="E50" s="65">
        <v>1</v>
      </c>
      <c r="F50" s="69">
        <v>306</v>
      </c>
      <c r="G50" s="65" t="s">
        <v>8</v>
      </c>
    </row>
    <row r="51" s="59" customFormat="1" customHeight="1" spans="1:7">
      <c r="A51" s="65">
        <f>MAX(A$2:A50)+1</f>
        <v>36</v>
      </c>
      <c r="B51" s="65" t="s">
        <v>626</v>
      </c>
      <c r="C51" s="65" t="s">
        <v>676</v>
      </c>
      <c r="D51" s="65" t="s">
        <v>38</v>
      </c>
      <c r="E51" s="65">
        <v>1</v>
      </c>
      <c r="F51" s="68">
        <v>263</v>
      </c>
      <c r="G51" s="65" t="s">
        <v>8</v>
      </c>
    </row>
    <row r="52" s="59" customFormat="1" customHeight="1" spans="1:7">
      <c r="A52" s="65">
        <f>MAX(A$2:A51)+1</f>
        <v>37</v>
      </c>
      <c r="B52" s="65" t="s">
        <v>626</v>
      </c>
      <c r="C52" s="65" t="s">
        <v>677</v>
      </c>
      <c r="D52" s="65" t="s">
        <v>38</v>
      </c>
      <c r="E52" s="65">
        <v>1</v>
      </c>
      <c r="F52" s="69">
        <v>262</v>
      </c>
      <c r="G52" s="65" t="s">
        <v>8</v>
      </c>
    </row>
    <row r="53" s="59" customFormat="1" customHeight="1" spans="1:7">
      <c r="A53" s="65">
        <f>MAX(A$2:A52)+1</f>
        <v>38</v>
      </c>
      <c r="B53" s="65" t="s">
        <v>626</v>
      </c>
      <c r="C53" s="65" t="s">
        <v>678</v>
      </c>
      <c r="D53" s="65" t="s">
        <v>38</v>
      </c>
      <c r="E53" s="65">
        <v>1</v>
      </c>
      <c r="F53" s="69">
        <v>301</v>
      </c>
      <c r="G53" s="65" t="s">
        <v>8</v>
      </c>
    </row>
    <row r="54" s="59" customFormat="1" customHeight="1" spans="1:7">
      <c r="A54" s="65">
        <f>MAX(A$2:A53)+1</f>
        <v>39</v>
      </c>
      <c r="B54" s="70" t="s">
        <v>626</v>
      </c>
      <c r="C54" s="70" t="s">
        <v>679</v>
      </c>
      <c r="D54" s="65" t="s">
        <v>38</v>
      </c>
      <c r="E54" s="65">
        <v>1</v>
      </c>
      <c r="F54" s="69">
        <v>302</v>
      </c>
      <c r="G54" s="65" t="s">
        <v>8</v>
      </c>
    </row>
    <row r="55" s="59" customFormat="1" customHeight="1" spans="1:7">
      <c r="A55" s="65">
        <f>MAX(A$2:A54)+1</f>
        <v>40</v>
      </c>
      <c r="B55" s="65" t="s">
        <v>626</v>
      </c>
      <c r="C55" s="65" t="s">
        <v>680</v>
      </c>
      <c r="D55" s="65" t="s">
        <v>38</v>
      </c>
      <c r="E55" s="65">
        <v>1</v>
      </c>
      <c r="F55" s="69">
        <v>302</v>
      </c>
      <c r="G55" s="65" t="s">
        <v>8</v>
      </c>
    </row>
    <row r="56" s="59" customFormat="1" customHeight="1" spans="1:7">
      <c r="A56" s="65">
        <f>MAX(A$2:A55)+1</f>
        <v>41</v>
      </c>
      <c r="B56" s="65" t="s">
        <v>626</v>
      </c>
      <c r="C56" s="65" t="s">
        <v>681</v>
      </c>
      <c r="D56" s="65" t="s">
        <v>38</v>
      </c>
      <c r="E56" s="65">
        <v>1</v>
      </c>
      <c r="F56" s="65">
        <v>261</v>
      </c>
      <c r="G56" s="65" t="s">
        <v>8</v>
      </c>
    </row>
    <row r="57" s="59" customFormat="1" customHeight="1" spans="1:7">
      <c r="A57" s="65">
        <f>MAX(A$2:A56)+1</f>
        <v>42</v>
      </c>
      <c r="B57" s="65" t="s">
        <v>626</v>
      </c>
      <c r="C57" s="65" t="s">
        <v>682</v>
      </c>
      <c r="D57" s="65" t="s">
        <v>38</v>
      </c>
      <c r="E57" s="65">
        <v>1</v>
      </c>
      <c r="F57" s="68">
        <v>261</v>
      </c>
      <c r="G57" s="65" t="s">
        <v>8</v>
      </c>
    </row>
    <row r="58" s="59" customFormat="1" customHeight="1" spans="1:7">
      <c r="A58" s="65">
        <f>MAX(A$2:A57)+1</f>
        <v>43</v>
      </c>
      <c r="B58" s="65" t="s">
        <v>626</v>
      </c>
      <c r="C58" s="65" t="s">
        <v>683</v>
      </c>
      <c r="D58" s="65" t="s">
        <v>38</v>
      </c>
      <c r="E58" s="65">
        <v>1</v>
      </c>
      <c r="F58" s="69">
        <v>302</v>
      </c>
      <c r="G58" s="65" t="s">
        <v>8</v>
      </c>
    </row>
    <row r="59" s="59" customFormat="1" customHeight="1" spans="1:7">
      <c r="A59" s="65">
        <f>MAX(A$2:A58)+1</f>
        <v>44</v>
      </c>
      <c r="B59" s="65" t="s">
        <v>626</v>
      </c>
      <c r="C59" s="65" t="s">
        <v>684</v>
      </c>
      <c r="D59" s="65" t="s">
        <v>38</v>
      </c>
      <c r="E59" s="65">
        <v>1</v>
      </c>
      <c r="F59" s="68">
        <v>432</v>
      </c>
      <c r="G59" s="65" t="s">
        <v>7</v>
      </c>
    </row>
    <row r="60" s="59" customFormat="1" customHeight="1" spans="1:7">
      <c r="A60" s="65">
        <f>MAX(A$2:A59)+1</f>
        <v>45</v>
      </c>
      <c r="B60" s="65" t="s">
        <v>626</v>
      </c>
      <c r="C60" s="65" t="s">
        <v>685</v>
      </c>
      <c r="D60" s="65" t="s">
        <v>38</v>
      </c>
      <c r="E60" s="65">
        <v>1</v>
      </c>
      <c r="F60" s="69">
        <v>264</v>
      </c>
      <c r="G60" s="65" t="s">
        <v>8</v>
      </c>
    </row>
    <row r="61" s="59" customFormat="1" customHeight="1" spans="1:7">
      <c r="A61" s="65">
        <f>MAX(A$2:A60)+1</f>
        <v>46</v>
      </c>
      <c r="B61" s="65" t="s">
        <v>626</v>
      </c>
      <c r="C61" s="65" t="s">
        <v>686</v>
      </c>
      <c r="D61" s="65" t="s">
        <v>38</v>
      </c>
      <c r="E61" s="65">
        <v>1</v>
      </c>
      <c r="F61" s="69">
        <v>300</v>
      </c>
      <c r="G61" s="65" t="s">
        <v>8</v>
      </c>
    </row>
    <row r="62" s="61" customFormat="1" customHeight="1" spans="1:7">
      <c r="A62" s="65">
        <f>MAX(A$2:A61)+1</f>
        <v>47</v>
      </c>
      <c r="B62" s="65" t="s">
        <v>626</v>
      </c>
      <c r="C62" s="65" t="s">
        <v>687</v>
      </c>
      <c r="D62" s="65" t="s">
        <v>38</v>
      </c>
      <c r="E62" s="65">
        <v>1</v>
      </c>
      <c r="F62" s="65">
        <v>261</v>
      </c>
      <c r="G62" s="65" t="s">
        <v>8</v>
      </c>
    </row>
    <row r="63" s="59" customFormat="1" customHeight="1" spans="1:7">
      <c r="A63" s="65">
        <f>MAX(A$2:A62)+1</f>
        <v>48</v>
      </c>
      <c r="B63" s="65" t="s">
        <v>626</v>
      </c>
      <c r="C63" s="65" t="s">
        <v>688</v>
      </c>
      <c r="D63" s="65" t="s">
        <v>38</v>
      </c>
      <c r="E63" s="65">
        <v>2</v>
      </c>
      <c r="F63" s="65">
        <v>526</v>
      </c>
      <c r="G63" s="65" t="s">
        <v>8</v>
      </c>
    </row>
    <row r="64" s="59" customFormat="1" customHeight="1" spans="1:7">
      <c r="A64" s="65"/>
      <c r="B64" s="65"/>
      <c r="C64" s="65" t="s">
        <v>689</v>
      </c>
      <c r="D64" s="65" t="s">
        <v>632</v>
      </c>
      <c r="E64" s="65"/>
      <c r="F64" s="65"/>
      <c r="G64" s="65" t="s">
        <v>8</v>
      </c>
    </row>
    <row r="65" s="59" customFormat="1" customHeight="1" spans="1:7">
      <c r="A65" s="65">
        <f>MAX(A$2:A64)+1</f>
        <v>49</v>
      </c>
      <c r="B65" s="65" t="s">
        <v>626</v>
      </c>
      <c r="C65" s="65" t="s">
        <v>690</v>
      </c>
      <c r="D65" s="65" t="s">
        <v>38</v>
      </c>
      <c r="E65" s="65">
        <v>2</v>
      </c>
      <c r="F65" s="65">
        <v>526</v>
      </c>
      <c r="G65" s="65" t="s">
        <v>8</v>
      </c>
    </row>
    <row r="66" s="59" customFormat="1" customHeight="1" spans="1:7">
      <c r="A66" s="65"/>
      <c r="B66" s="65"/>
      <c r="C66" s="65" t="s">
        <v>691</v>
      </c>
      <c r="D66" s="65" t="s">
        <v>632</v>
      </c>
      <c r="E66" s="65"/>
      <c r="F66" s="65"/>
      <c r="G66" s="65" t="s">
        <v>8</v>
      </c>
    </row>
    <row r="67" s="59" customFormat="1" customHeight="1" spans="1:7">
      <c r="A67" s="65">
        <f>MAX(A$2:A66)+1</f>
        <v>50</v>
      </c>
      <c r="B67" s="70" t="s">
        <v>626</v>
      </c>
      <c r="C67" s="70" t="s">
        <v>692</v>
      </c>
      <c r="D67" s="65" t="s">
        <v>38</v>
      </c>
      <c r="E67" s="65">
        <v>2</v>
      </c>
      <c r="F67" s="65">
        <v>540</v>
      </c>
      <c r="G67" s="65" t="s">
        <v>8</v>
      </c>
    </row>
    <row r="68" s="59" customFormat="1" customHeight="1" spans="1:7">
      <c r="A68" s="65"/>
      <c r="B68" s="70"/>
      <c r="C68" s="70" t="s">
        <v>693</v>
      </c>
      <c r="D68" s="65" t="s">
        <v>632</v>
      </c>
      <c r="E68" s="65"/>
      <c r="F68" s="65"/>
      <c r="G68" s="65" t="s">
        <v>8</v>
      </c>
    </row>
    <row r="69" s="59" customFormat="1" customHeight="1" spans="1:7">
      <c r="A69" s="70">
        <f>MAX(A$2:A68)+1</f>
        <v>51</v>
      </c>
      <c r="B69" s="70" t="s">
        <v>626</v>
      </c>
      <c r="C69" s="70" t="s">
        <v>694</v>
      </c>
      <c r="D69" s="65" t="s">
        <v>38</v>
      </c>
      <c r="E69" s="70">
        <v>1</v>
      </c>
      <c r="F69" s="69">
        <v>263</v>
      </c>
      <c r="G69" s="65" t="s">
        <v>8</v>
      </c>
    </row>
    <row r="70" s="59" customFormat="1" customHeight="1" spans="1:7">
      <c r="A70" s="70">
        <f>MAX(A$2:A69)+1</f>
        <v>52</v>
      </c>
      <c r="B70" s="70" t="s">
        <v>626</v>
      </c>
      <c r="C70" s="70" t="s">
        <v>695</v>
      </c>
      <c r="D70" s="65" t="s">
        <v>38</v>
      </c>
      <c r="E70" s="70">
        <v>1</v>
      </c>
      <c r="F70" s="69">
        <v>302</v>
      </c>
      <c r="G70" s="65" t="s">
        <v>8</v>
      </c>
    </row>
    <row r="71" s="59" customFormat="1" customHeight="1" spans="1:7">
      <c r="A71" s="70">
        <f>MAX(A$2:A70)+1</f>
        <v>53</v>
      </c>
      <c r="B71" s="70" t="s">
        <v>626</v>
      </c>
      <c r="C71" s="70" t="s">
        <v>696</v>
      </c>
      <c r="D71" s="65" t="s">
        <v>38</v>
      </c>
      <c r="E71" s="70">
        <v>1</v>
      </c>
      <c r="F71" s="69">
        <v>305</v>
      </c>
      <c r="G71" s="65" t="s">
        <v>8</v>
      </c>
    </row>
    <row r="72" s="59" customFormat="1" customHeight="1" spans="1:7">
      <c r="A72" s="70">
        <f>MAX(A$2:A71)+1</f>
        <v>54</v>
      </c>
      <c r="B72" s="70" t="s">
        <v>626</v>
      </c>
      <c r="C72" s="70" t="s">
        <v>697</v>
      </c>
      <c r="D72" s="65" t="s">
        <v>38</v>
      </c>
      <c r="E72" s="70">
        <v>1</v>
      </c>
      <c r="F72" s="68">
        <v>303</v>
      </c>
      <c r="G72" s="65" t="s">
        <v>8</v>
      </c>
    </row>
    <row r="73" s="59" customFormat="1" customHeight="1" spans="1:7">
      <c r="A73" s="70">
        <f>MAX(A$2:A72)+1</f>
        <v>55</v>
      </c>
      <c r="B73" s="73" t="s">
        <v>626</v>
      </c>
      <c r="C73" s="73" t="s">
        <v>698</v>
      </c>
      <c r="D73" s="69" t="s">
        <v>38</v>
      </c>
      <c r="E73" s="73">
        <v>1</v>
      </c>
      <c r="F73" s="73">
        <v>305</v>
      </c>
      <c r="G73" s="73" t="s">
        <v>8</v>
      </c>
    </row>
    <row r="74" s="59" customFormat="1" customHeight="1" spans="1:7">
      <c r="A74" s="70">
        <f>MAX(A$2:A73)+1</f>
        <v>56</v>
      </c>
      <c r="B74" s="73" t="s">
        <v>626</v>
      </c>
      <c r="C74" s="73" t="s">
        <v>699</v>
      </c>
      <c r="D74" s="69" t="s">
        <v>38</v>
      </c>
      <c r="E74" s="73">
        <v>1</v>
      </c>
      <c r="F74" s="73">
        <v>265</v>
      </c>
      <c r="G74" s="73" t="s">
        <v>8</v>
      </c>
    </row>
    <row r="75" s="59" customFormat="1" customHeight="1" spans="1:7">
      <c r="A75" s="70">
        <f>MAX(A$2:A74)+1</f>
        <v>57</v>
      </c>
      <c r="B75" s="73" t="s">
        <v>626</v>
      </c>
      <c r="C75" s="73" t="s">
        <v>700</v>
      </c>
      <c r="D75" s="69" t="s">
        <v>38</v>
      </c>
      <c r="E75" s="73">
        <v>1</v>
      </c>
      <c r="F75" s="73">
        <v>260</v>
      </c>
      <c r="G75" s="73" t="s">
        <v>8</v>
      </c>
    </row>
    <row r="76" s="59" customFormat="1" customHeight="1" spans="1:7">
      <c r="A76" s="65">
        <f>MAX(A$2:A75)+1</f>
        <v>58</v>
      </c>
      <c r="B76" s="73" t="s">
        <v>626</v>
      </c>
      <c r="C76" s="73" t="s">
        <v>701</v>
      </c>
      <c r="D76" s="69" t="s">
        <v>38</v>
      </c>
      <c r="E76" s="73">
        <v>1</v>
      </c>
      <c r="F76" s="73">
        <v>265</v>
      </c>
      <c r="G76" s="73" t="s">
        <v>8</v>
      </c>
    </row>
    <row r="77" s="59" customFormat="1" customHeight="1" spans="1:7">
      <c r="A77" s="65">
        <f>MAX(A$2:A76)+1</f>
        <v>59</v>
      </c>
      <c r="B77" s="73" t="s">
        <v>626</v>
      </c>
      <c r="C77" s="73" t="s">
        <v>702</v>
      </c>
      <c r="D77" s="69" t="s">
        <v>38</v>
      </c>
      <c r="E77" s="73">
        <v>1</v>
      </c>
      <c r="F77" s="73">
        <v>265</v>
      </c>
      <c r="G77" s="73" t="s">
        <v>8</v>
      </c>
    </row>
    <row r="78" s="59" customFormat="1" customHeight="1" spans="1:7">
      <c r="A78" s="65">
        <f>MAX(A$2:A77)+1</f>
        <v>60</v>
      </c>
      <c r="B78" s="73" t="s">
        <v>626</v>
      </c>
      <c r="C78" s="73" t="s">
        <v>703</v>
      </c>
      <c r="D78" s="69" t="s">
        <v>38</v>
      </c>
      <c r="E78" s="73">
        <v>1</v>
      </c>
      <c r="F78" s="73">
        <v>305</v>
      </c>
      <c r="G78" s="73" t="s">
        <v>8</v>
      </c>
    </row>
    <row r="79" s="59" customFormat="1" customHeight="1" spans="1:7">
      <c r="A79" s="65">
        <f>MAX(A$2:A78)+1</f>
        <v>61</v>
      </c>
      <c r="B79" s="65" t="s">
        <v>626</v>
      </c>
      <c r="C79" s="65" t="s">
        <v>704</v>
      </c>
      <c r="D79" s="65" t="s">
        <v>38</v>
      </c>
      <c r="E79" s="65">
        <v>2</v>
      </c>
      <c r="F79" s="65">
        <v>526</v>
      </c>
      <c r="G79" s="65" t="s">
        <v>8</v>
      </c>
    </row>
    <row r="80" s="59" customFormat="1" customHeight="1" spans="1:7">
      <c r="A80" s="65"/>
      <c r="B80" s="65"/>
      <c r="C80" s="65" t="s">
        <v>705</v>
      </c>
      <c r="D80" s="65" t="s">
        <v>632</v>
      </c>
      <c r="E80" s="65"/>
      <c r="F80" s="65"/>
      <c r="G80" s="65" t="s">
        <v>8</v>
      </c>
    </row>
    <row r="81" s="61" customFormat="1" customHeight="1" spans="1:7">
      <c r="A81" s="65">
        <f>MAX(A$2:A80)+1</f>
        <v>62</v>
      </c>
      <c r="B81" s="73" t="s">
        <v>626</v>
      </c>
      <c r="C81" s="74" t="s">
        <v>706</v>
      </c>
      <c r="D81" s="69" t="s">
        <v>38</v>
      </c>
      <c r="E81" s="73">
        <v>1</v>
      </c>
      <c r="F81" s="65">
        <v>300</v>
      </c>
      <c r="G81" s="73" t="s">
        <v>10</v>
      </c>
    </row>
    <row r="82" s="59" customFormat="1" customHeight="1" spans="1:7">
      <c r="A82" s="65">
        <f>MAX(A$2:A81)+1</f>
        <v>63</v>
      </c>
      <c r="B82" s="73" t="s">
        <v>626</v>
      </c>
      <c r="C82" s="73" t="s">
        <v>707</v>
      </c>
      <c r="D82" s="69" t="s">
        <v>38</v>
      </c>
      <c r="E82" s="73">
        <v>1</v>
      </c>
      <c r="F82" s="75">
        <v>302</v>
      </c>
      <c r="G82" s="65" t="s">
        <v>8</v>
      </c>
    </row>
    <row r="83" s="59" customFormat="1" customHeight="1" spans="1:7">
      <c r="A83" s="65">
        <f>MAX(A$2:A82)+1</f>
        <v>64</v>
      </c>
      <c r="B83" s="65" t="s">
        <v>626</v>
      </c>
      <c r="C83" s="65" t="s">
        <v>708</v>
      </c>
      <c r="D83" s="65" t="s">
        <v>38</v>
      </c>
      <c r="E83" s="65">
        <v>1</v>
      </c>
      <c r="F83" s="65">
        <v>301</v>
      </c>
      <c r="G83" s="65" t="s">
        <v>8</v>
      </c>
    </row>
    <row r="84" s="59" customFormat="1" customHeight="1" spans="1:7">
      <c r="A84" s="65">
        <f>MAX(A$2:A83)+1</f>
        <v>65</v>
      </c>
      <c r="B84" s="73" t="s">
        <v>626</v>
      </c>
      <c r="C84" s="73" t="s">
        <v>709</v>
      </c>
      <c r="D84" s="69" t="s">
        <v>38</v>
      </c>
      <c r="E84" s="73">
        <v>1</v>
      </c>
      <c r="F84" s="75">
        <v>427</v>
      </c>
      <c r="G84" s="65" t="s">
        <v>7</v>
      </c>
    </row>
    <row r="85" s="59" customFormat="1" customHeight="1" spans="1:7">
      <c r="A85" s="65">
        <f>MAX(A$2:A84)+1</f>
        <v>66</v>
      </c>
      <c r="B85" s="73" t="s">
        <v>626</v>
      </c>
      <c r="C85" s="73" t="s">
        <v>710</v>
      </c>
      <c r="D85" s="69" t="s">
        <v>38</v>
      </c>
      <c r="E85" s="73">
        <v>1</v>
      </c>
      <c r="F85" s="75">
        <v>262</v>
      </c>
      <c r="G85" s="65" t="s">
        <v>10</v>
      </c>
    </row>
    <row r="86" s="59" customFormat="1" customHeight="1" spans="1:7">
      <c r="A86" s="65">
        <f>MAX(A$2:A85)+1</f>
        <v>67</v>
      </c>
      <c r="B86" s="73" t="s">
        <v>626</v>
      </c>
      <c r="C86" s="73" t="s">
        <v>711</v>
      </c>
      <c r="D86" s="69" t="s">
        <v>38</v>
      </c>
      <c r="E86" s="73">
        <v>1</v>
      </c>
      <c r="F86" s="75">
        <v>265</v>
      </c>
      <c r="G86" s="65" t="s">
        <v>10</v>
      </c>
    </row>
    <row r="87" s="59" customFormat="1" customHeight="1" spans="1:7">
      <c r="A87" s="65">
        <f>MAX(A$2:A86)+1</f>
        <v>68</v>
      </c>
      <c r="B87" s="65" t="s">
        <v>712</v>
      </c>
      <c r="C87" s="65" t="s">
        <v>713</v>
      </c>
      <c r="D87" s="65" t="s">
        <v>38</v>
      </c>
      <c r="E87" s="65">
        <v>2</v>
      </c>
      <c r="F87" s="65">
        <v>878</v>
      </c>
      <c r="G87" s="65" t="s">
        <v>7</v>
      </c>
    </row>
    <row r="88" s="59" customFormat="1" customHeight="1" spans="1:7">
      <c r="A88" s="65"/>
      <c r="B88" s="65"/>
      <c r="C88" s="65" t="s">
        <v>714</v>
      </c>
      <c r="D88" s="65" t="s">
        <v>160</v>
      </c>
      <c r="E88" s="65"/>
      <c r="F88" s="65"/>
      <c r="G88" s="65" t="s">
        <v>7</v>
      </c>
    </row>
    <row r="89" s="59" customFormat="1" customHeight="1" spans="1:7">
      <c r="A89" s="70">
        <f>MAX(A$2:A88)+1</f>
        <v>69</v>
      </c>
      <c r="B89" s="65" t="s">
        <v>712</v>
      </c>
      <c r="C89" s="65" t="s">
        <v>715</v>
      </c>
      <c r="D89" s="65" t="s">
        <v>38</v>
      </c>
      <c r="E89" s="65">
        <v>1</v>
      </c>
      <c r="F89" s="65">
        <v>262</v>
      </c>
      <c r="G89" s="65" t="s">
        <v>8</v>
      </c>
    </row>
    <row r="90" s="59" customFormat="1" customHeight="1" spans="1:7">
      <c r="A90" s="65">
        <f>MAX(A$2:A89)+1</f>
        <v>70</v>
      </c>
      <c r="B90" s="65" t="s">
        <v>712</v>
      </c>
      <c r="C90" s="65" t="s">
        <v>716</v>
      </c>
      <c r="D90" s="65" t="s">
        <v>38</v>
      </c>
      <c r="E90" s="65">
        <v>1</v>
      </c>
      <c r="F90" s="65">
        <v>265</v>
      </c>
      <c r="G90" s="65" t="s">
        <v>8</v>
      </c>
    </row>
    <row r="91" s="59" customFormat="1" customHeight="1" spans="1:7">
      <c r="A91" s="65">
        <f>MAX(A$2:A90)+1</f>
        <v>71</v>
      </c>
      <c r="B91" s="65" t="s">
        <v>712</v>
      </c>
      <c r="C91" s="65" t="s">
        <v>717</v>
      </c>
      <c r="D91" s="65" t="s">
        <v>38</v>
      </c>
      <c r="E91" s="65">
        <v>1</v>
      </c>
      <c r="F91" s="65">
        <v>246</v>
      </c>
      <c r="G91" s="65" t="s">
        <v>8</v>
      </c>
    </row>
    <row r="92" s="61" customFormat="1" customHeight="1" spans="1:7">
      <c r="A92" s="65">
        <f>MAX(A$2:A91)+1</f>
        <v>72</v>
      </c>
      <c r="B92" s="65" t="s">
        <v>712</v>
      </c>
      <c r="C92" s="65" t="s">
        <v>718</v>
      </c>
      <c r="D92" s="65" t="s">
        <v>38</v>
      </c>
      <c r="E92" s="65">
        <v>1</v>
      </c>
      <c r="F92" s="65">
        <v>263</v>
      </c>
      <c r="G92" s="65" t="s">
        <v>8</v>
      </c>
    </row>
    <row r="93" s="59" customFormat="1" customHeight="1" spans="1:7">
      <c r="A93" s="65">
        <f>MAX(A$2:A92)+1</f>
        <v>73</v>
      </c>
      <c r="B93" s="65" t="s">
        <v>712</v>
      </c>
      <c r="C93" s="65" t="s">
        <v>719</v>
      </c>
      <c r="D93" s="65" t="s">
        <v>38</v>
      </c>
      <c r="E93" s="65">
        <v>1</v>
      </c>
      <c r="F93" s="65">
        <v>260</v>
      </c>
      <c r="G93" s="65" t="s">
        <v>8</v>
      </c>
    </row>
    <row r="94" s="59" customFormat="1" customHeight="1" spans="1:7">
      <c r="A94" s="65">
        <f>MAX(A$2:A93)+1</f>
        <v>74</v>
      </c>
      <c r="B94" s="65" t="s">
        <v>712</v>
      </c>
      <c r="C94" s="65" t="s">
        <v>720</v>
      </c>
      <c r="D94" s="65" t="s">
        <v>38</v>
      </c>
      <c r="E94" s="65">
        <v>1</v>
      </c>
      <c r="F94" s="65">
        <v>241</v>
      </c>
      <c r="G94" s="65" t="s">
        <v>8</v>
      </c>
    </row>
    <row r="95" s="59" customFormat="1" customHeight="1" spans="1:7">
      <c r="A95" s="65">
        <f>MAX(A$2:A94)+1</f>
        <v>75</v>
      </c>
      <c r="B95" s="65" t="s">
        <v>712</v>
      </c>
      <c r="C95" s="65" t="s">
        <v>721</v>
      </c>
      <c r="D95" s="65" t="s">
        <v>38</v>
      </c>
      <c r="E95" s="65">
        <v>1</v>
      </c>
      <c r="F95" s="65">
        <v>260</v>
      </c>
      <c r="G95" s="65" t="s">
        <v>8</v>
      </c>
    </row>
    <row r="96" s="59" customFormat="1" customHeight="1" spans="1:7">
      <c r="A96" s="65">
        <f>MAX(A$2:A95)+1</f>
        <v>76</v>
      </c>
      <c r="B96" s="65" t="s">
        <v>712</v>
      </c>
      <c r="C96" s="65" t="s">
        <v>722</v>
      </c>
      <c r="D96" s="65" t="s">
        <v>38</v>
      </c>
      <c r="E96" s="65">
        <v>1</v>
      </c>
      <c r="F96" s="65">
        <v>266</v>
      </c>
      <c r="G96" s="65" t="s">
        <v>8</v>
      </c>
    </row>
    <row r="97" s="59" customFormat="1" customHeight="1" spans="1:7">
      <c r="A97" s="65">
        <f>MAX(A$2:A96)+1</f>
        <v>77</v>
      </c>
      <c r="B97" s="65" t="s">
        <v>712</v>
      </c>
      <c r="C97" s="65" t="s">
        <v>723</v>
      </c>
      <c r="D97" s="65" t="s">
        <v>38</v>
      </c>
      <c r="E97" s="65">
        <v>1</v>
      </c>
      <c r="F97" s="65">
        <v>258</v>
      </c>
      <c r="G97" s="65" t="s">
        <v>8</v>
      </c>
    </row>
    <row r="98" s="61" customFormat="1" customHeight="1" spans="1:7">
      <c r="A98" s="65">
        <f>MAX(A$2:A97)+1</f>
        <v>78</v>
      </c>
      <c r="B98" s="65" t="s">
        <v>712</v>
      </c>
      <c r="C98" s="65" t="s">
        <v>724</v>
      </c>
      <c r="D98" s="65" t="s">
        <v>38</v>
      </c>
      <c r="E98" s="65">
        <v>1</v>
      </c>
      <c r="F98" s="65">
        <v>261</v>
      </c>
      <c r="G98" s="65" t="s">
        <v>8</v>
      </c>
    </row>
    <row r="99" s="59" customFormat="1" customHeight="1" spans="1:7">
      <c r="A99" s="65">
        <f>MAX(A$2:A98)+1</f>
        <v>79</v>
      </c>
      <c r="B99" s="65" t="s">
        <v>712</v>
      </c>
      <c r="C99" s="65" t="s">
        <v>725</v>
      </c>
      <c r="D99" s="65" t="s">
        <v>38</v>
      </c>
      <c r="E99" s="65">
        <v>1</v>
      </c>
      <c r="F99" s="65">
        <v>264</v>
      </c>
      <c r="G99" s="65" t="s">
        <v>8</v>
      </c>
    </row>
    <row r="100" s="59" customFormat="1" customHeight="1" spans="1:7">
      <c r="A100" s="65">
        <f>MAX(A$2:A99)+1</f>
        <v>80</v>
      </c>
      <c r="B100" s="65" t="s">
        <v>712</v>
      </c>
      <c r="C100" s="65" t="s">
        <v>726</v>
      </c>
      <c r="D100" s="65" t="s">
        <v>38</v>
      </c>
      <c r="E100" s="65">
        <v>1</v>
      </c>
      <c r="F100" s="65">
        <v>267</v>
      </c>
      <c r="G100" s="65" t="s">
        <v>8</v>
      </c>
    </row>
    <row r="101" s="59" customFormat="1" customHeight="1" spans="1:7">
      <c r="A101" s="65">
        <f>MAX(A$2:A100)+1</f>
        <v>81</v>
      </c>
      <c r="B101" s="65" t="s">
        <v>712</v>
      </c>
      <c r="C101" s="65" t="s">
        <v>727</v>
      </c>
      <c r="D101" s="65" t="s">
        <v>38</v>
      </c>
      <c r="E101" s="65">
        <v>1</v>
      </c>
      <c r="F101" s="65">
        <v>265</v>
      </c>
      <c r="G101" s="65" t="s">
        <v>8</v>
      </c>
    </row>
    <row r="102" s="59" customFormat="1" customHeight="1" spans="1:7">
      <c r="A102" s="65">
        <f>MAX(A$2:A101)+1</f>
        <v>82</v>
      </c>
      <c r="B102" s="65" t="s">
        <v>712</v>
      </c>
      <c r="C102" s="65" t="s">
        <v>728</v>
      </c>
      <c r="D102" s="65" t="s">
        <v>38</v>
      </c>
      <c r="E102" s="65">
        <v>1</v>
      </c>
      <c r="F102" s="65">
        <v>262</v>
      </c>
      <c r="G102" s="65" t="s">
        <v>8</v>
      </c>
    </row>
    <row r="103" s="61" customFormat="1" customHeight="1" spans="1:7">
      <c r="A103" s="65">
        <f>MAX(A$2:A102)+1</f>
        <v>83</v>
      </c>
      <c r="B103" s="65" t="s">
        <v>712</v>
      </c>
      <c r="C103" s="65" t="s">
        <v>729</v>
      </c>
      <c r="D103" s="65" t="s">
        <v>38</v>
      </c>
      <c r="E103" s="65">
        <v>1</v>
      </c>
      <c r="F103" s="65">
        <v>242</v>
      </c>
      <c r="G103" s="65" t="s">
        <v>8</v>
      </c>
    </row>
    <row r="104" s="59" customFormat="1" customHeight="1" spans="1:7">
      <c r="A104" s="65">
        <f>MAX(A$2:A103)+1</f>
        <v>84</v>
      </c>
      <c r="B104" s="65" t="s">
        <v>712</v>
      </c>
      <c r="C104" s="65" t="s">
        <v>730</v>
      </c>
      <c r="D104" s="65" t="s">
        <v>38</v>
      </c>
      <c r="E104" s="65">
        <v>1</v>
      </c>
      <c r="F104" s="65">
        <v>258</v>
      </c>
      <c r="G104" s="65" t="s">
        <v>8</v>
      </c>
    </row>
    <row r="105" s="59" customFormat="1" customHeight="1" spans="1:7">
      <c r="A105" s="65">
        <f>MAX(A$2:A104)+1</f>
        <v>85</v>
      </c>
      <c r="B105" s="65" t="s">
        <v>712</v>
      </c>
      <c r="C105" s="65" t="s">
        <v>731</v>
      </c>
      <c r="D105" s="65" t="s">
        <v>38</v>
      </c>
      <c r="E105" s="65">
        <v>1</v>
      </c>
      <c r="F105" s="65">
        <v>258</v>
      </c>
      <c r="G105" s="65" t="s">
        <v>8</v>
      </c>
    </row>
    <row r="106" s="59" customFormat="1" customHeight="1" spans="1:7">
      <c r="A106" s="65">
        <f>MAX(A$2:A105)+1</f>
        <v>86</v>
      </c>
      <c r="B106" s="65" t="s">
        <v>712</v>
      </c>
      <c r="C106" s="65" t="s">
        <v>732</v>
      </c>
      <c r="D106" s="65" t="s">
        <v>38</v>
      </c>
      <c r="E106" s="65">
        <v>1</v>
      </c>
      <c r="F106" s="65">
        <v>260</v>
      </c>
      <c r="G106" s="65" t="s">
        <v>8</v>
      </c>
    </row>
    <row r="107" s="59" customFormat="1" customHeight="1" spans="1:7">
      <c r="A107" s="65">
        <f>MAX(A$2:A106)+1</f>
        <v>87</v>
      </c>
      <c r="B107" s="74" t="s">
        <v>712</v>
      </c>
      <c r="C107" s="65" t="s">
        <v>733</v>
      </c>
      <c r="D107" s="65" t="s">
        <v>38</v>
      </c>
      <c r="E107" s="65">
        <v>1</v>
      </c>
      <c r="F107" s="65">
        <v>450</v>
      </c>
      <c r="G107" s="76" t="s">
        <v>7</v>
      </c>
    </row>
    <row r="108" s="59" customFormat="1" customHeight="1" spans="1:7">
      <c r="A108" s="65">
        <f>MAX(A$2:A107)+1</f>
        <v>88</v>
      </c>
      <c r="B108" s="74" t="s">
        <v>712</v>
      </c>
      <c r="C108" s="65" t="s">
        <v>734</v>
      </c>
      <c r="D108" s="65" t="s">
        <v>38</v>
      </c>
      <c r="E108" s="65">
        <v>1</v>
      </c>
      <c r="F108" s="65">
        <v>261</v>
      </c>
      <c r="G108" s="65" t="s">
        <v>8</v>
      </c>
    </row>
    <row r="109" s="59" customFormat="1" customHeight="1" spans="1:7">
      <c r="A109" s="65">
        <f>MAX(A$2:A108)+1</f>
        <v>89</v>
      </c>
      <c r="B109" s="74" t="s">
        <v>712</v>
      </c>
      <c r="C109" s="65" t="s">
        <v>735</v>
      </c>
      <c r="D109" s="65" t="s">
        <v>38</v>
      </c>
      <c r="E109" s="65">
        <v>1</v>
      </c>
      <c r="F109" s="65">
        <v>269</v>
      </c>
      <c r="G109" s="65" t="s">
        <v>8</v>
      </c>
    </row>
    <row r="110" s="59" customFormat="1" customHeight="1" spans="1:7">
      <c r="A110" s="65">
        <f>MAX(A$2:A109)+1</f>
        <v>90</v>
      </c>
      <c r="B110" s="65" t="s">
        <v>712</v>
      </c>
      <c r="C110" s="65" t="s">
        <v>736</v>
      </c>
      <c r="D110" s="65" t="s">
        <v>38</v>
      </c>
      <c r="E110" s="65">
        <v>2</v>
      </c>
      <c r="F110" s="65">
        <v>524</v>
      </c>
      <c r="G110" s="65" t="s">
        <v>8</v>
      </c>
    </row>
    <row r="111" s="59" customFormat="1" customHeight="1" spans="1:7">
      <c r="A111" s="65"/>
      <c r="B111" s="65"/>
      <c r="C111" s="65" t="s">
        <v>737</v>
      </c>
      <c r="D111" s="65" t="s">
        <v>632</v>
      </c>
      <c r="E111" s="65"/>
      <c r="F111" s="65"/>
      <c r="G111" s="65" t="s">
        <v>8</v>
      </c>
    </row>
    <row r="112" s="59" customFormat="1" customHeight="1" spans="1:7">
      <c r="A112" s="65">
        <f>MAX(A$2:A111)+1</f>
        <v>91</v>
      </c>
      <c r="B112" s="65" t="s">
        <v>712</v>
      </c>
      <c r="C112" s="65" t="s">
        <v>738</v>
      </c>
      <c r="D112" s="65" t="s">
        <v>38</v>
      </c>
      <c r="E112" s="65">
        <v>1</v>
      </c>
      <c r="F112" s="65">
        <v>261</v>
      </c>
      <c r="G112" s="65" t="s">
        <v>8</v>
      </c>
    </row>
    <row r="113" s="59" customFormat="1" customHeight="1" spans="1:7">
      <c r="A113" s="65">
        <f>MAX(A$2:A112)+1</f>
        <v>92</v>
      </c>
      <c r="B113" s="65" t="s">
        <v>712</v>
      </c>
      <c r="C113" s="65" t="s">
        <v>739</v>
      </c>
      <c r="D113" s="65" t="s">
        <v>38</v>
      </c>
      <c r="E113" s="65">
        <v>1</v>
      </c>
      <c r="F113" s="65">
        <v>259</v>
      </c>
      <c r="G113" s="65" t="s">
        <v>8</v>
      </c>
    </row>
    <row r="114" s="59" customFormat="1" customHeight="1" spans="1:7">
      <c r="A114" s="65">
        <f>MAX(A$2:A113)+1</f>
        <v>93</v>
      </c>
      <c r="B114" s="65" t="s">
        <v>712</v>
      </c>
      <c r="C114" s="74" t="s">
        <v>740</v>
      </c>
      <c r="D114" s="65" t="s">
        <v>38</v>
      </c>
      <c r="E114" s="65">
        <v>2</v>
      </c>
      <c r="F114" s="65">
        <v>534</v>
      </c>
      <c r="G114" s="65" t="s">
        <v>8</v>
      </c>
    </row>
    <row r="115" s="59" customFormat="1" customHeight="1" spans="1:7">
      <c r="A115" s="65"/>
      <c r="B115" s="65"/>
      <c r="C115" s="74" t="s">
        <v>741</v>
      </c>
      <c r="D115" s="65" t="s">
        <v>632</v>
      </c>
      <c r="E115" s="65"/>
      <c r="F115" s="65"/>
      <c r="G115" s="65" t="s">
        <v>8</v>
      </c>
    </row>
    <row r="116" s="59" customFormat="1" customHeight="1" spans="1:7">
      <c r="A116" s="65">
        <f>MAX(A$2:A115)+1</f>
        <v>94</v>
      </c>
      <c r="B116" s="65" t="s">
        <v>712</v>
      </c>
      <c r="C116" s="65" t="s">
        <v>742</v>
      </c>
      <c r="D116" s="65" t="s">
        <v>38</v>
      </c>
      <c r="E116" s="65">
        <v>1</v>
      </c>
      <c r="F116" s="65">
        <v>436</v>
      </c>
      <c r="G116" s="65" t="s">
        <v>7</v>
      </c>
    </row>
    <row r="117" s="59" customFormat="1" customHeight="1" spans="1:7">
      <c r="A117" s="65">
        <f>MAX(A$2:A116)+1</f>
        <v>95</v>
      </c>
      <c r="B117" s="65" t="s">
        <v>712</v>
      </c>
      <c r="C117" s="65" t="s">
        <v>743</v>
      </c>
      <c r="D117" s="65" t="s">
        <v>38</v>
      </c>
      <c r="E117" s="65">
        <v>1</v>
      </c>
      <c r="F117" s="65">
        <v>298</v>
      </c>
      <c r="G117" s="65" t="s">
        <v>8</v>
      </c>
    </row>
    <row r="118" s="59" customFormat="1" customHeight="1" spans="1:7">
      <c r="A118" s="65">
        <f>MAX(A$2:A117)+1</f>
        <v>96</v>
      </c>
      <c r="B118" s="65" t="s">
        <v>712</v>
      </c>
      <c r="C118" s="65" t="s">
        <v>744</v>
      </c>
      <c r="D118" s="65" t="s">
        <v>38</v>
      </c>
      <c r="E118" s="65">
        <v>2</v>
      </c>
      <c r="F118" s="65">
        <v>522</v>
      </c>
      <c r="G118" s="65" t="s">
        <v>8</v>
      </c>
    </row>
    <row r="119" s="59" customFormat="1" customHeight="1" spans="1:7">
      <c r="A119" s="65"/>
      <c r="B119" s="65"/>
      <c r="C119" s="65" t="s">
        <v>745</v>
      </c>
      <c r="D119" s="65" t="s">
        <v>632</v>
      </c>
      <c r="E119" s="65"/>
      <c r="F119" s="65"/>
      <c r="G119" s="65" t="s">
        <v>8</v>
      </c>
    </row>
    <row r="120" s="59" customFormat="1" customHeight="1" spans="1:7">
      <c r="A120" s="70">
        <f>MAX(A$2:A119)+1</f>
        <v>97</v>
      </c>
      <c r="B120" s="70" t="s">
        <v>712</v>
      </c>
      <c r="C120" s="70" t="s">
        <v>746</v>
      </c>
      <c r="D120" s="65" t="s">
        <v>38</v>
      </c>
      <c r="E120" s="65">
        <v>1</v>
      </c>
      <c r="F120" s="65">
        <v>242</v>
      </c>
      <c r="G120" s="65" t="s">
        <v>8</v>
      </c>
    </row>
    <row r="121" s="59" customFormat="1" customHeight="1" spans="1:7">
      <c r="A121" s="70">
        <f>MAX(A$2:A120)+1</f>
        <v>98</v>
      </c>
      <c r="B121" s="70" t="s">
        <v>712</v>
      </c>
      <c r="C121" s="70" t="s">
        <v>747</v>
      </c>
      <c r="D121" s="65" t="s">
        <v>38</v>
      </c>
      <c r="E121" s="65">
        <v>1</v>
      </c>
      <c r="F121" s="65">
        <v>266</v>
      </c>
      <c r="G121" s="65" t="s">
        <v>8</v>
      </c>
    </row>
    <row r="122" s="59" customFormat="1" customHeight="1" spans="1:7">
      <c r="A122" s="70">
        <f>MAX(A$2:A121)+1</f>
        <v>99</v>
      </c>
      <c r="B122" s="70" t="s">
        <v>712</v>
      </c>
      <c r="C122" s="70" t="s">
        <v>748</v>
      </c>
      <c r="D122" s="65" t="s">
        <v>38</v>
      </c>
      <c r="E122" s="65">
        <v>1</v>
      </c>
      <c r="F122" s="65">
        <v>301</v>
      </c>
      <c r="G122" s="65" t="s">
        <v>8</v>
      </c>
    </row>
    <row r="123" s="59" customFormat="1" customHeight="1" spans="1:7">
      <c r="A123" s="70">
        <f>MAX(A$2:A122)+1</f>
        <v>100</v>
      </c>
      <c r="B123" s="70" t="s">
        <v>712</v>
      </c>
      <c r="C123" s="70" t="s">
        <v>749</v>
      </c>
      <c r="D123" s="65" t="s">
        <v>38</v>
      </c>
      <c r="E123" s="65">
        <v>1</v>
      </c>
      <c r="F123" s="65">
        <v>261</v>
      </c>
      <c r="G123" s="65" t="s">
        <v>8</v>
      </c>
    </row>
    <row r="124" s="59" customFormat="1" customHeight="1" spans="1:7">
      <c r="A124" s="70">
        <f>MAX(A$2:A123)+1</f>
        <v>101</v>
      </c>
      <c r="B124" s="70" t="s">
        <v>712</v>
      </c>
      <c r="C124" s="70" t="s">
        <v>750</v>
      </c>
      <c r="D124" s="65" t="s">
        <v>38</v>
      </c>
      <c r="E124" s="65">
        <v>1</v>
      </c>
      <c r="F124" s="65">
        <v>263</v>
      </c>
      <c r="G124" s="65" t="s">
        <v>8</v>
      </c>
    </row>
    <row r="125" s="59" customFormat="1" customHeight="1" spans="1:7">
      <c r="A125" s="70">
        <f>MAX(A$2:A124)+1</f>
        <v>102</v>
      </c>
      <c r="B125" s="70" t="s">
        <v>712</v>
      </c>
      <c r="C125" s="70" t="s">
        <v>751</v>
      </c>
      <c r="D125" s="65" t="s">
        <v>38</v>
      </c>
      <c r="E125" s="65">
        <v>1</v>
      </c>
      <c r="F125" s="67">
        <v>259</v>
      </c>
      <c r="G125" s="65" t="s">
        <v>8</v>
      </c>
    </row>
    <row r="126" s="59" customFormat="1" customHeight="1" spans="1:7">
      <c r="A126" s="70">
        <f>MAX(A$2:A125)+1</f>
        <v>103</v>
      </c>
      <c r="B126" s="70" t="s">
        <v>712</v>
      </c>
      <c r="C126" s="70" t="s">
        <v>752</v>
      </c>
      <c r="D126" s="65" t="s">
        <v>38</v>
      </c>
      <c r="E126" s="65">
        <v>1</v>
      </c>
      <c r="F126" s="65">
        <v>244</v>
      </c>
      <c r="G126" s="65" t="s">
        <v>8</v>
      </c>
    </row>
    <row r="127" s="59" customFormat="1" customHeight="1" spans="1:7">
      <c r="A127" s="70">
        <f>MAX(A$2:A126)+1</f>
        <v>104</v>
      </c>
      <c r="B127" s="70" t="s">
        <v>712</v>
      </c>
      <c r="C127" s="70" t="s">
        <v>753</v>
      </c>
      <c r="D127" s="65" t="s">
        <v>38</v>
      </c>
      <c r="E127" s="65">
        <v>1</v>
      </c>
      <c r="F127" s="65">
        <v>242</v>
      </c>
      <c r="G127" s="65" t="s">
        <v>8</v>
      </c>
    </row>
    <row r="128" s="59" customFormat="1" customHeight="1" spans="1:7">
      <c r="A128" s="70">
        <f>MAX(A$2:A127)+1</f>
        <v>105</v>
      </c>
      <c r="B128" s="70" t="s">
        <v>712</v>
      </c>
      <c r="C128" s="70" t="s">
        <v>754</v>
      </c>
      <c r="D128" s="65" t="s">
        <v>38</v>
      </c>
      <c r="E128" s="65">
        <v>2</v>
      </c>
      <c r="F128" s="65">
        <v>526</v>
      </c>
      <c r="G128" s="65" t="s">
        <v>8</v>
      </c>
    </row>
    <row r="129" s="59" customFormat="1" customHeight="1" spans="1:7">
      <c r="A129" s="70"/>
      <c r="B129" s="70"/>
      <c r="C129" s="70" t="s">
        <v>755</v>
      </c>
      <c r="D129" s="65" t="s">
        <v>632</v>
      </c>
      <c r="E129" s="65"/>
      <c r="F129" s="65"/>
      <c r="G129" s="65" t="s">
        <v>8</v>
      </c>
    </row>
    <row r="130" s="59" customFormat="1" customHeight="1" spans="1:7">
      <c r="A130" s="65">
        <f>MAX(A$2:A129)+1</f>
        <v>106</v>
      </c>
      <c r="B130" s="65" t="s">
        <v>712</v>
      </c>
      <c r="C130" s="65" t="s">
        <v>756</v>
      </c>
      <c r="D130" s="65" t="s">
        <v>38</v>
      </c>
      <c r="E130" s="65">
        <v>1</v>
      </c>
      <c r="F130" s="65">
        <v>300</v>
      </c>
      <c r="G130" s="65" t="s">
        <v>8</v>
      </c>
    </row>
    <row r="131" s="59" customFormat="1" customHeight="1" spans="1:7">
      <c r="A131" s="65">
        <f>MAX(A$2:A130)+1</f>
        <v>107</v>
      </c>
      <c r="B131" s="65" t="s">
        <v>712</v>
      </c>
      <c r="C131" s="65" t="s">
        <v>757</v>
      </c>
      <c r="D131" s="65" t="s">
        <v>38</v>
      </c>
      <c r="E131" s="65">
        <v>1</v>
      </c>
      <c r="F131" s="65">
        <v>245</v>
      </c>
      <c r="G131" s="65" t="s">
        <v>8</v>
      </c>
    </row>
    <row r="132" s="59" customFormat="1" customHeight="1" spans="1:7">
      <c r="A132" s="65">
        <f>MAX(A$2:A131)+1</f>
        <v>108</v>
      </c>
      <c r="B132" s="65" t="s">
        <v>712</v>
      </c>
      <c r="C132" s="65" t="s">
        <v>758</v>
      </c>
      <c r="D132" s="65" t="s">
        <v>38</v>
      </c>
      <c r="E132" s="65">
        <v>1</v>
      </c>
      <c r="F132" s="65">
        <v>242</v>
      </c>
      <c r="G132" s="65" t="s">
        <v>8</v>
      </c>
    </row>
    <row r="133" s="59" customFormat="1" customHeight="1" spans="1:7">
      <c r="A133" s="65">
        <f>MAX(A$2:A132)+1</f>
        <v>109</v>
      </c>
      <c r="B133" s="65" t="s">
        <v>712</v>
      </c>
      <c r="C133" s="65" t="s">
        <v>759</v>
      </c>
      <c r="D133" s="65" t="s">
        <v>38</v>
      </c>
      <c r="E133" s="65">
        <v>1</v>
      </c>
      <c r="F133" s="65">
        <v>431</v>
      </c>
      <c r="G133" s="65" t="s">
        <v>7</v>
      </c>
    </row>
    <row r="134" s="59" customFormat="1" customHeight="1" spans="1:7">
      <c r="A134" s="65">
        <f>MAX(A$2:A133)+1</f>
        <v>110</v>
      </c>
      <c r="B134" s="65" t="s">
        <v>712</v>
      </c>
      <c r="C134" s="65" t="s">
        <v>760</v>
      </c>
      <c r="D134" s="65" t="s">
        <v>38</v>
      </c>
      <c r="E134" s="65">
        <v>1</v>
      </c>
      <c r="F134" s="65">
        <v>306</v>
      </c>
      <c r="G134" s="65" t="s">
        <v>8</v>
      </c>
    </row>
    <row r="135" s="59" customFormat="1" customHeight="1" spans="1:7">
      <c r="A135" s="65">
        <f>MAX(A$2:A134)+1</f>
        <v>111</v>
      </c>
      <c r="B135" s="65" t="s">
        <v>712</v>
      </c>
      <c r="C135" s="65" t="s">
        <v>761</v>
      </c>
      <c r="D135" s="65" t="s">
        <v>38</v>
      </c>
      <c r="E135" s="65">
        <v>1</v>
      </c>
      <c r="F135" s="65">
        <v>301</v>
      </c>
      <c r="G135" s="65" t="s">
        <v>8</v>
      </c>
    </row>
    <row r="136" s="59" customFormat="1" customHeight="1" spans="1:7">
      <c r="A136" s="65">
        <f>MAX(A$2:A135)+1</f>
        <v>112</v>
      </c>
      <c r="B136" s="65" t="s">
        <v>712</v>
      </c>
      <c r="C136" s="65" t="s">
        <v>762</v>
      </c>
      <c r="D136" s="65" t="s">
        <v>38</v>
      </c>
      <c r="E136" s="65">
        <v>1</v>
      </c>
      <c r="F136" s="65">
        <v>434</v>
      </c>
      <c r="G136" s="65" t="s">
        <v>7</v>
      </c>
    </row>
    <row r="137" s="59" customFormat="1" customHeight="1" spans="1:7">
      <c r="A137" s="65">
        <f>MAX(A$2:A136)+1</f>
        <v>113</v>
      </c>
      <c r="B137" s="74" t="s">
        <v>712</v>
      </c>
      <c r="C137" s="65" t="s">
        <v>763</v>
      </c>
      <c r="D137" s="65" t="s">
        <v>38</v>
      </c>
      <c r="E137" s="65">
        <v>1</v>
      </c>
      <c r="F137" s="65">
        <v>265</v>
      </c>
      <c r="G137" s="65" t="s">
        <v>8</v>
      </c>
    </row>
    <row r="138" s="59" customFormat="1" customHeight="1" spans="1:7">
      <c r="A138" s="65">
        <f>MAX(A$2:A137)+1</f>
        <v>114</v>
      </c>
      <c r="B138" s="65" t="s">
        <v>712</v>
      </c>
      <c r="C138" s="65" t="s">
        <v>764</v>
      </c>
      <c r="D138" s="65" t="s">
        <v>38</v>
      </c>
      <c r="E138" s="65">
        <v>2</v>
      </c>
      <c r="F138" s="65">
        <v>520</v>
      </c>
      <c r="G138" s="65" t="s">
        <v>8</v>
      </c>
    </row>
    <row r="139" s="59" customFormat="1" customHeight="1" spans="1:7">
      <c r="A139" s="65"/>
      <c r="B139" s="65"/>
      <c r="C139" s="65" t="s">
        <v>765</v>
      </c>
      <c r="D139" s="65" t="s">
        <v>632</v>
      </c>
      <c r="E139" s="65"/>
      <c r="F139" s="65"/>
      <c r="G139" s="65" t="s">
        <v>8</v>
      </c>
    </row>
    <row r="140" s="59" customFormat="1" customHeight="1" spans="1:7">
      <c r="A140" s="65">
        <f>MAX(A$2:A139)+1</f>
        <v>115</v>
      </c>
      <c r="B140" s="65" t="s">
        <v>712</v>
      </c>
      <c r="C140" s="65" t="s">
        <v>766</v>
      </c>
      <c r="D140" s="65" t="s">
        <v>38</v>
      </c>
      <c r="E140" s="65">
        <v>1</v>
      </c>
      <c r="F140" s="65">
        <v>260</v>
      </c>
      <c r="G140" s="65" t="s">
        <v>8</v>
      </c>
    </row>
    <row r="141" s="59" customFormat="1" customHeight="1" spans="1:7">
      <c r="A141" s="65">
        <f>MAX(A$2:A140)+1</f>
        <v>116</v>
      </c>
      <c r="B141" s="65" t="s">
        <v>712</v>
      </c>
      <c r="C141" s="65" t="s">
        <v>767</v>
      </c>
      <c r="D141" s="65" t="s">
        <v>38</v>
      </c>
      <c r="E141" s="65">
        <v>2</v>
      </c>
      <c r="F141" s="65">
        <v>522</v>
      </c>
      <c r="G141" s="65" t="s">
        <v>8</v>
      </c>
    </row>
    <row r="142" s="59" customFormat="1" customHeight="1" spans="1:7">
      <c r="A142" s="65"/>
      <c r="B142" s="65"/>
      <c r="C142" s="65" t="s">
        <v>768</v>
      </c>
      <c r="D142" s="65" t="s">
        <v>632</v>
      </c>
      <c r="E142" s="65"/>
      <c r="F142" s="65"/>
      <c r="G142" s="65" t="s">
        <v>8</v>
      </c>
    </row>
    <row r="143" s="59" customFormat="1" customHeight="1" spans="1:7">
      <c r="A143" s="65">
        <f>MAX(A$2:A142)+1</f>
        <v>117</v>
      </c>
      <c r="B143" s="70" t="s">
        <v>712</v>
      </c>
      <c r="C143" s="70" t="s">
        <v>769</v>
      </c>
      <c r="D143" s="65" t="s">
        <v>38</v>
      </c>
      <c r="E143" s="65">
        <v>2</v>
      </c>
      <c r="F143" s="65">
        <v>486</v>
      </c>
      <c r="G143" s="65" t="s">
        <v>8</v>
      </c>
    </row>
    <row r="144" s="59" customFormat="1" customHeight="1" spans="1:7">
      <c r="A144" s="65"/>
      <c r="B144" s="70"/>
      <c r="C144" s="65" t="s">
        <v>770</v>
      </c>
      <c r="D144" s="65" t="s">
        <v>771</v>
      </c>
      <c r="E144" s="65"/>
      <c r="F144" s="65"/>
      <c r="G144" s="65" t="s">
        <v>8</v>
      </c>
    </row>
    <row r="145" s="59" customFormat="1" customHeight="1" spans="1:7">
      <c r="A145" s="65">
        <f>MAX(A$2:A144)+1</f>
        <v>118</v>
      </c>
      <c r="B145" s="70" t="s">
        <v>712</v>
      </c>
      <c r="C145" s="65" t="s">
        <v>772</v>
      </c>
      <c r="D145" s="65" t="s">
        <v>38</v>
      </c>
      <c r="E145" s="65">
        <v>2</v>
      </c>
      <c r="F145" s="65">
        <v>520</v>
      </c>
      <c r="G145" s="65" t="s">
        <v>8</v>
      </c>
    </row>
    <row r="146" s="59" customFormat="1" customHeight="1" spans="1:7">
      <c r="A146" s="65"/>
      <c r="B146" s="70"/>
      <c r="C146" s="65" t="s">
        <v>773</v>
      </c>
      <c r="D146" s="65" t="s">
        <v>771</v>
      </c>
      <c r="E146" s="65"/>
      <c r="F146" s="65"/>
      <c r="G146" s="65" t="s">
        <v>8</v>
      </c>
    </row>
    <row r="147" s="59" customFormat="1" customHeight="1" spans="1:7">
      <c r="A147" s="70">
        <f>MAX(A$2:A146)+1</f>
        <v>119</v>
      </c>
      <c r="B147" s="70" t="s">
        <v>712</v>
      </c>
      <c r="C147" s="70" t="s">
        <v>774</v>
      </c>
      <c r="D147" s="65" t="s">
        <v>38</v>
      </c>
      <c r="E147" s="65">
        <v>1</v>
      </c>
      <c r="F147" s="65">
        <v>243</v>
      </c>
      <c r="G147" s="65" t="s">
        <v>8</v>
      </c>
    </row>
    <row r="148" s="59" customFormat="1" customHeight="1" spans="1:7">
      <c r="A148" s="70">
        <f>MAX(A$2:A147)+1</f>
        <v>120</v>
      </c>
      <c r="B148" s="70" t="s">
        <v>712</v>
      </c>
      <c r="C148" s="70" t="s">
        <v>775</v>
      </c>
      <c r="D148" s="65" t="s">
        <v>38</v>
      </c>
      <c r="E148" s="65">
        <v>1</v>
      </c>
      <c r="F148" s="65">
        <v>301</v>
      </c>
      <c r="G148" s="65" t="s">
        <v>8</v>
      </c>
    </row>
    <row r="149" s="59" customFormat="1" customHeight="1" spans="1:7">
      <c r="A149" s="70">
        <f>MAX(A$2:A148)+1</f>
        <v>121</v>
      </c>
      <c r="B149" s="77" t="s">
        <v>712</v>
      </c>
      <c r="C149" s="70" t="s">
        <v>776</v>
      </c>
      <c r="D149" s="65" t="s">
        <v>38</v>
      </c>
      <c r="E149" s="65">
        <v>1</v>
      </c>
      <c r="F149" s="65">
        <v>299</v>
      </c>
      <c r="G149" s="65" t="s">
        <v>8</v>
      </c>
    </row>
    <row r="150" s="59" customFormat="1" customHeight="1" spans="1:7">
      <c r="A150" s="70">
        <f>MAX(A$2:A149)+1</f>
        <v>122</v>
      </c>
      <c r="B150" s="77" t="s">
        <v>712</v>
      </c>
      <c r="C150" s="70" t="s">
        <v>777</v>
      </c>
      <c r="D150" s="65" t="s">
        <v>38</v>
      </c>
      <c r="E150" s="65">
        <v>1</v>
      </c>
      <c r="F150" s="65">
        <v>303</v>
      </c>
      <c r="G150" s="65" t="s">
        <v>8</v>
      </c>
    </row>
    <row r="151" s="59" customFormat="1" customHeight="1" spans="1:7">
      <c r="A151" s="70">
        <f>MAX(A$2:A150)+1</f>
        <v>123</v>
      </c>
      <c r="B151" s="77" t="s">
        <v>712</v>
      </c>
      <c r="C151" s="70" t="s">
        <v>778</v>
      </c>
      <c r="D151" s="65" t="s">
        <v>38</v>
      </c>
      <c r="E151" s="65">
        <v>1</v>
      </c>
      <c r="F151" s="65">
        <v>261</v>
      </c>
      <c r="G151" s="65" t="s">
        <v>8</v>
      </c>
    </row>
    <row r="152" s="59" customFormat="1" customHeight="1" spans="1:7">
      <c r="A152" s="70">
        <f>MAX(A$2:A151)+1</f>
        <v>124</v>
      </c>
      <c r="B152" s="77" t="s">
        <v>712</v>
      </c>
      <c r="C152" s="70" t="s">
        <v>779</v>
      </c>
      <c r="D152" s="65" t="s">
        <v>38</v>
      </c>
      <c r="E152" s="65">
        <v>1</v>
      </c>
      <c r="F152" s="65">
        <v>260</v>
      </c>
      <c r="G152" s="65" t="s">
        <v>8</v>
      </c>
    </row>
    <row r="153" s="59" customFormat="1" customHeight="1" spans="1:7">
      <c r="A153" s="70">
        <f>MAX(A$2:A152)+1</f>
        <v>125</v>
      </c>
      <c r="B153" s="65" t="s">
        <v>712</v>
      </c>
      <c r="C153" s="65" t="s">
        <v>780</v>
      </c>
      <c r="D153" s="65" t="s">
        <v>38</v>
      </c>
      <c r="E153" s="65">
        <v>1</v>
      </c>
      <c r="F153" s="65">
        <v>261</v>
      </c>
      <c r="G153" s="65" t="s">
        <v>8</v>
      </c>
    </row>
    <row r="154" s="59" customFormat="1" customHeight="1" spans="1:7">
      <c r="A154" s="65">
        <f>MAX(A$2:A153)+1</f>
        <v>126</v>
      </c>
      <c r="B154" s="65" t="s">
        <v>712</v>
      </c>
      <c r="C154" s="65" t="s">
        <v>781</v>
      </c>
      <c r="D154" s="65" t="s">
        <v>38</v>
      </c>
      <c r="E154" s="65">
        <v>3</v>
      </c>
      <c r="F154" s="65">
        <v>1299</v>
      </c>
      <c r="G154" s="65" t="s">
        <v>8</v>
      </c>
    </row>
    <row r="155" s="59" customFormat="1" customHeight="1" spans="1:7">
      <c r="A155" s="65"/>
      <c r="B155" s="65"/>
      <c r="C155" s="74" t="s">
        <v>782</v>
      </c>
      <c r="D155" s="65" t="s">
        <v>771</v>
      </c>
      <c r="E155" s="65"/>
      <c r="F155" s="65"/>
      <c r="G155" s="65" t="s">
        <v>8</v>
      </c>
    </row>
    <row r="156" s="59" customFormat="1" customHeight="1" spans="1:7">
      <c r="A156" s="65"/>
      <c r="B156" s="65"/>
      <c r="C156" s="70" t="s">
        <v>783</v>
      </c>
      <c r="D156" s="65" t="s">
        <v>158</v>
      </c>
      <c r="E156" s="65"/>
      <c r="F156" s="65"/>
      <c r="G156" s="65" t="s">
        <v>8</v>
      </c>
    </row>
    <row r="157" s="59" customFormat="1" customHeight="1" spans="1:7">
      <c r="A157" s="65">
        <f>MAX(A$2:A156)+1</f>
        <v>127</v>
      </c>
      <c r="B157" s="65" t="s">
        <v>712</v>
      </c>
      <c r="C157" s="65" t="s">
        <v>784</v>
      </c>
      <c r="D157" s="65" t="s">
        <v>38</v>
      </c>
      <c r="E157" s="65">
        <v>1</v>
      </c>
      <c r="F157" s="65">
        <v>310</v>
      </c>
      <c r="G157" s="65" t="s">
        <v>8</v>
      </c>
    </row>
    <row r="158" s="59" customFormat="1" customHeight="1" spans="1:7">
      <c r="A158" s="65">
        <f>MAX(A$2:A157)+1</f>
        <v>128</v>
      </c>
      <c r="B158" s="65" t="s">
        <v>712</v>
      </c>
      <c r="C158" s="65" t="s">
        <v>785</v>
      </c>
      <c r="D158" s="65" t="s">
        <v>38</v>
      </c>
      <c r="E158" s="65">
        <v>2</v>
      </c>
      <c r="F158" s="65">
        <v>492</v>
      </c>
      <c r="G158" s="65" t="s">
        <v>8</v>
      </c>
    </row>
    <row r="159" s="59" customFormat="1" customHeight="1" spans="1:7">
      <c r="A159" s="65"/>
      <c r="B159" s="65"/>
      <c r="C159" s="65" t="s">
        <v>786</v>
      </c>
      <c r="D159" s="65" t="s">
        <v>787</v>
      </c>
      <c r="E159" s="65"/>
      <c r="F159" s="65"/>
      <c r="G159" s="65" t="s">
        <v>8</v>
      </c>
    </row>
    <row r="160" s="59" customFormat="1" customHeight="1" spans="1:7">
      <c r="A160" s="65">
        <f>MAX(A$2:A159)+1</f>
        <v>129</v>
      </c>
      <c r="B160" s="65" t="s">
        <v>712</v>
      </c>
      <c r="C160" s="65" t="s">
        <v>788</v>
      </c>
      <c r="D160" s="65" t="s">
        <v>38</v>
      </c>
      <c r="E160" s="65">
        <v>1</v>
      </c>
      <c r="F160" s="65">
        <v>300</v>
      </c>
      <c r="G160" s="65" t="s">
        <v>8</v>
      </c>
    </row>
    <row r="161" s="59" customFormat="1" customHeight="1" spans="1:7">
      <c r="A161" s="65">
        <f>MAX(A$2:A160)+1</f>
        <v>130</v>
      </c>
      <c r="B161" s="65" t="s">
        <v>712</v>
      </c>
      <c r="C161" s="73" t="s">
        <v>789</v>
      </c>
      <c r="D161" s="65" t="s">
        <v>38</v>
      </c>
      <c r="E161" s="73">
        <v>4</v>
      </c>
      <c r="F161" s="65">
        <v>1800</v>
      </c>
      <c r="G161" s="73" t="s">
        <v>7</v>
      </c>
    </row>
    <row r="162" s="59" customFormat="1" customHeight="1" spans="1:7">
      <c r="A162" s="65"/>
      <c r="B162" s="65"/>
      <c r="C162" s="73" t="s">
        <v>790</v>
      </c>
      <c r="D162" s="65" t="s">
        <v>160</v>
      </c>
      <c r="E162" s="73"/>
      <c r="F162" s="65"/>
      <c r="G162" s="73"/>
    </row>
    <row r="163" s="59" customFormat="1" customHeight="1" spans="1:7">
      <c r="A163" s="65"/>
      <c r="B163" s="65"/>
      <c r="C163" s="73" t="s">
        <v>791</v>
      </c>
      <c r="D163" s="65" t="s">
        <v>158</v>
      </c>
      <c r="E163" s="73"/>
      <c r="F163" s="65"/>
      <c r="G163" s="73"/>
    </row>
    <row r="164" s="59" customFormat="1" customHeight="1" spans="1:7">
      <c r="A164" s="65"/>
      <c r="B164" s="65"/>
      <c r="C164" s="78" t="s">
        <v>792</v>
      </c>
      <c r="D164" s="73" t="s">
        <v>261</v>
      </c>
      <c r="E164" s="73"/>
      <c r="F164" s="65"/>
      <c r="G164" s="73"/>
    </row>
    <row r="165" s="59" customFormat="1" customHeight="1" spans="1:7">
      <c r="A165" s="65">
        <f>MAX(A$2:A164)+1</f>
        <v>131</v>
      </c>
      <c r="B165" s="65" t="s">
        <v>712</v>
      </c>
      <c r="C165" s="65" t="s">
        <v>793</v>
      </c>
      <c r="D165" s="65" t="s">
        <v>38</v>
      </c>
      <c r="E165" s="65">
        <v>2</v>
      </c>
      <c r="F165" s="65">
        <v>604</v>
      </c>
      <c r="G165" s="65" t="s">
        <v>8</v>
      </c>
    </row>
    <row r="166" s="59" customFormat="1" customHeight="1" spans="1:7">
      <c r="A166" s="65"/>
      <c r="B166" s="65"/>
      <c r="C166" s="65" t="s">
        <v>794</v>
      </c>
      <c r="D166" s="65" t="s">
        <v>632</v>
      </c>
      <c r="E166" s="65"/>
      <c r="F166" s="65"/>
      <c r="G166" s="65" t="s">
        <v>8</v>
      </c>
    </row>
    <row r="167" s="59" customFormat="1" customHeight="1" spans="1:7">
      <c r="A167" s="65">
        <f>MAX(A$2:A166)+1</f>
        <v>132</v>
      </c>
      <c r="B167" s="65" t="s">
        <v>712</v>
      </c>
      <c r="C167" s="65" t="s">
        <v>795</v>
      </c>
      <c r="D167" s="65" t="s">
        <v>38</v>
      </c>
      <c r="E167" s="65">
        <v>1</v>
      </c>
      <c r="F167" s="65">
        <v>300</v>
      </c>
      <c r="G167" s="65" t="s">
        <v>8</v>
      </c>
    </row>
    <row r="168" s="59" customFormat="1" customHeight="1" spans="1:7">
      <c r="A168" s="65">
        <f>MAX(A$2:A167)+1</f>
        <v>133</v>
      </c>
      <c r="B168" s="65" t="s">
        <v>712</v>
      </c>
      <c r="C168" s="65" t="s">
        <v>796</v>
      </c>
      <c r="D168" s="65" t="s">
        <v>38</v>
      </c>
      <c r="E168" s="65">
        <v>1</v>
      </c>
      <c r="F168" s="65">
        <v>300</v>
      </c>
      <c r="G168" s="65" t="s">
        <v>8</v>
      </c>
    </row>
    <row r="169" s="59" customFormat="1" customHeight="1" spans="1:7">
      <c r="A169" s="65">
        <f>MAX(A$2:A168)+1</f>
        <v>134</v>
      </c>
      <c r="B169" s="73" t="s">
        <v>712</v>
      </c>
      <c r="C169" s="73" t="s">
        <v>797</v>
      </c>
      <c r="D169" s="69" t="s">
        <v>38</v>
      </c>
      <c r="E169" s="73">
        <v>1</v>
      </c>
      <c r="F169" s="73">
        <v>265</v>
      </c>
      <c r="G169" s="73" t="s">
        <v>8</v>
      </c>
    </row>
    <row r="170" s="61" customFormat="1" customHeight="1" spans="1:7">
      <c r="A170" s="65">
        <f>MAX(A$2:A169)+1</f>
        <v>135</v>
      </c>
      <c r="B170" s="73" t="s">
        <v>712</v>
      </c>
      <c r="C170" s="73" t="s">
        <v>798</v>
      </c>
      <c r="D170" s="65" t="s">
        <v>38</v>
      </c>
      <c r="E170" s="73">
        <v>1</v>
      </c>
      <c r="F170" s="73">
        <v>300</v>
      </c>
      <c r="G170" s="73" t="s">
        <v>8</v>
      </c>
    </row>
    <row r="171" s="59" customFormat="1" customHeight="1" spans="1:7">
      <c r="A171" s="65">
        <f>MAX(A$2:A170)+1</f>
        <v>136</v>
      </c>
      <c r="B171" s="73" t="s">
        <v>712</v>
      </c>
      <c r="C171" s="73" t="s">
        <v>799</v>
      </c>
      <c r="D171" s="69" t="s">
        <v>38</v>
      </c>
      <c r="E171" s="73">
        <v>2</v>
      </c>
      <c r="F171" s="65">
        <v>492</v>
      </c>
      <c r="G171" s="73" t="s">
        <v>8</v>
      </c>
    </row>
    <row r="172" s="59" customFormat="1" customHeight="1" spans="1:7">
      <c r="A172" s="65"/>
      <c r="B172" s="73"/>
      <c r="C172" s="73" t="s">
        <v>800</v>
      </c>
      <c r="D172" s="69" t="s">
        <v>632</v>
      </c>
      <c r="E172" s="73"/>
      <c r="F172" s="65"/>
      <c r="G172" s="73" t="s">
        <v>8</v>
      </c>
    </row>
    <row r="173" s="59" customFormat="1" customHeight="1" spans="1:7">
      <c r="A173" s="65">
        <f>MAX(A$2:A172)+1</f>
        <v>137</v>
      </c>
      <c r="B173" s="73" t="s">
        <v>712</v>
      </c>
      <c r="C173" s="73" t="s">
        <v>801</v>
      </c>
      <c r="D173" s="69" t="s">
        <v>38</v>
      </c>
      <c r="E173" s="73">
        <v>1</v>
      </c>
      <c r="F173" s="73">
        <v>266</v>
      </c>
      <c r="G173" s="73" t="s">
        <v>8</v>
      </c>
    </row>
    <row r="174" s="59" customFormat="1" customHeight="1" spans="1:7">
      <c r="A174" s="65">
        <f>MAX(A$2:A173)+1</f>
        <v>138</v>
      </c>
      <c r="B174" s="73" t="s">
        <v>712</v>
      </c>
      <c r="C174" s="73" t="s">
        <v>802</v>
      </c>
      <c r="D174" s="69" t="s">
        <v>38</v>
      </c>
      <c r="E174" s="73">
        <v>1</v>
      </c>
      <c r="F174" s="73">
        <v>245</v>
      </c>
      <c r="G174" s="73" t="s">
        <v>8</v>
      </c>
    </row>
    <row r="175" s="59" customFormat="1" customHeight="1" spans="1:7">
      <c r="A175" s="65">
        <f>MAX(A$2:A174)+1</f>
        <v>139</v>
      </c>
      <c r="B175" s="73" t="s">
        <v>712</v>
      </c>
      <c r="C175" s="73" t="s">
        <v>803</v>
      </c>
      <c r="D175" s="69" t="s">
        <v>38</v>
      </c>
      <c r="E175" s="73">
        <v>2</v>
      </c>
      <c r="F175" s="65">
        <v>484</v>
      </c>
      <c r="G175" s="73" t="s">
        <v>8</v>
      </c>
    </row>
    <row r="176" s="59" customFormat="1" customHeight="1" spans="1:7">
      <c r="A176" s="65"/>
      <c r="B176" s="73"/>
      <c r="C176" s="73" t="s">
        <v>804</v>
      </c>
      <c r="D176" s="69" t="s">
        <v>632</v>
      </c>
      <c r="E176" s="73"/>
      <c r="F176" s="65"/>
      <c r="G176" s="73" t="s">
        <v>8</v>
      </c>
    </row>
    <row r="177" s="59" customFormat="1" customHeight="1" spans="1:7">
      <c r="A177" s="70">
        <f>MAX(A$2:A176)+1</f>
        <v>140</v>
      </c>
      <c r="B177" s="73" t="s">
        <v>712</v>
      </c>
      <c r="C177" s="73" t="s">
        <v>805</v>
      </c>
      <c r="D177" s="69" t="s">
        <v>38</v>
      </c>
      <c r="E177" s="73">
        <v>1</v>
      </c>
      <c r="F177" s="75">
        <v>263</v>
      </c>
      <c r="G177" s="65" t="s">
        <v>8</v>
      </c>
    </row>
    <row r="178" s="59" customFormat="1" customHeight="1" spans="1:7">
      <c r="A178" s="70">
        <f>MAX(A$2:A177)+1</f>
        <v>141</v>
      </c>
      <c r="B178" s="73" t="s">
        <v>712</v>
      </c>
      <c r="C178" s="73" t="s">
        <v>806</v>
      </c>
      <c r="D178" s="69" t="s">
        <v>38</v>
      </c>
      <c r="E178" s="73">
        <v>1</v>
      </c>
      <c r="F178" s="75">
        <v>261</v>
      </c>
      <c r="G178" s="65" t="s">
        <v>10</v>
      </c>
    </row>
    <row r="179" s="59" customFormat="1" customHeight="1" spans="1:7">
      <c r="A179" s="70">
        <f>MAX(A$2:A178)+1</f>
        <v>142</v>
      </c>
      <c r="B179" s="73" t="s">
        <v>712</v>
      </c>
      <c r="C179" s="73" t="s">
        <v>807</v>
      </c>
      <c r="D179" s="69" t="s">
        <v>38</v>
      </c>
      <c r="E179" s="73">
        <v>1</v>
      </c>
      <c r="F179" s="75">
        <v>246</v>
      </c>
      <c r="G179" s="65" t="s">
        <v>8</v>
      </c>
    </row>
    <row r="180" s="59" customFormat="1" customHeight="1" spans="1:7">
      <c r="A180" s="70">
        <f>MAX(A$2:A179)+1</f>
        <v>143</v>
      </c>
      <c r="B180" s="73" t="s">
        <v>712</v>
      </c>
      <c r="C180" s="73" t="s">
        <v>808</v>
      </c>
      <c r="D180" s="69" t="s">
        <v>38</v>
      </c>
      <c r="E180" s="73">
        <v>1</v>
      </c>
      <c r="F180" s="75">
        <v>259</v>
      </c>
      <c r="G180" s="65" t="s">
        <v>10</v>
      </c>
    </row>
    <row r="181" s="59" customFormat="1" customHeight="1" spans="1:7">
      <c r="A181" s="70">
        <f>MAX(A$2:A180)+1</f>
        <v>144</v>
      </c>
      <c r="B181" s="73" t="s">
        <v>712</v>
      </c>
      <c r="C181" s="73" t="s">
        <v>809</v>
      </c>
      <c r="D181" s="69" t="s">
        <v>38</v>
      </c>
      <c r="E181" s="73">
        <v>1</v>
      </c>
      <c r="F181" s="75">
        <v>305</v>
      </c>
      <c r="G181" s="65" t="s">
        <v>10</v>
      </c>
    </row>
    <row r="182" s="59" customFormat="1" customHeight="1" spans="1:7">
      <c r="A182" s="65">
        <f>MAX(A$2:A181)+1</f>
        <v>145</v>
      </c>
      <c r="B182" s="73" t="s">
        <v>712</v>
      </c>
      <c r="C182" s="73" t="s">
        <v>810</v>
      </c>
      <c r="D182" s="69" t="s">
        <v>38</v>
      </c>
      <c r="E182" s="73">
        <v>2</v>
      </c>
      <c r="F182" s="75">
        <v>532</v>
      </c>
      <c r="G182" s="65" t="s">
        <v>10</v>
      </c>
    </row>
    <row r="183" s="59" customFormat="1" customHeight="1" spans="1:7">
      <c r="A183" s="65"/>
      <c r="B183" s="73"/>
      <c r="C183" s="73" t="s">
        <v>811</v>
      </c>
      <c r="D183" s="69" t="s">
        <v>158</v>
      </c>
      <c r="E183" s="73"/>
      <c r="F183" s="75"/>
      <c r="G183" s="65"/>
    </row>
    <row r="184" s="59" customFormat="1" customHeight="1" spans="1:7">
      <c r="A184" s="65">
        <f>MAX(A$2:A183)+1</f>
        <v>146</v>
      </c>
      <c r="B184" s="65" t="s">
        <v>812</v>
      </c>
      <c r="C184" s="65" t="s">
        <v>813</v>
      </c>
      <c r="D184" s="65" t="s">
        <v>38</v>
      </c>
      <c r="E184" s="65">
        <v>3</v>
      </c>
      <c r="F184" s="65">
        <v>795</v>
      </c>
      <c r="G184" s="65" t="s">
        <v>8</v>
      </c>
    </row>
    <row r="185" s="59" customFormat="1" customHeight="1" spans="1:7">
      <c r="A185" s="65"/>
      <c r="B185" s="65"/>
      <c r="C185" s="65" t="s">
        <v>814</v>
      </c>
      <c r="D185" s="65" t="s">
        <v>632</v>
      </c>
      <c r="E185" s="65"/>
      <c r="F185" s="65"/>
      <c r="G185" s="65" t="s">
        <v>8</v>
      </c>
    </row>
    <row r="186" s="59" customFormat="1" customHeight="1" spans="1:7">
      <c r="A186" s="65"/>
      <c r="B186" s="65"/>
      <c r="C186" s="65" t="s">
        <v>815</v>
      </c>
      <c r="D186" s="65" t="s">
        <v>158</v>
      </c>
      <c r="E186" s="65"/>
      <c r="F186" s="65"/>
      <c r="G186" s="65" t="s">
        <v>8</v>
      </c>
    </row>
    <row r="187" s="59" customFormat="1" customHeight="1" spans="1:7">
      <c r="A187" s="65">
        <f>MAX(A$2:A186)+1</f>
        <v>147</v>
      </c>
      <c r="B187" s="65" t="s">
        <v>812</v>
      </c>
      <c r="C187" s="65" t="s">
        <v>816</v>
      </c>
      <c r="D187" s="65" t="s">
        <v>38</v>
      </c>
      <c r="E187" s="65">
        <v>3</v>
      </c>
      <c r="F187" s="65">
        <v>918</v>
      </c>
      <c r="G187" s="65" t="s">
        <v>8</v>
      </c>
    </row>
    <row r="188" s="59" customFormat="1" customHeight="1" spans="1:7">
      <c r="A188" s="65"/>
      <c r="B188" s="65"/>
      <c r="C188" s="65" t="s">
        <v>817</v>
      </c>
      <c r="D188" s="65" t="s">
        <v>771</v>
      </c>
      <c r="E188" s="65"/>
      <c r="F188" s="65"/>
      <c r="G188" s="65"/>
    </row>
    <row r="189" s="59" customFormat="1" customHeight="1" spans="1:7">
      <c r="A189" s="65"/>
      <c r="B189" s="65"/>
      <c r="C189" s="65" t="s">
        <v>818</v>
      </c>
      <c r="D189" s="65" t="s">
        <v>160</v>
      </c>
      <c r="E189" s="65"/>
      <c r="F189" s="65"/>
      <c r="G189" s="65"/>
    </row>
    <row r="190" s="59" customFormat="1" customHeight="1" spans="1:7">
      <c r="A190" s="70">
        <f>MAX(A$2:A189)+1</f>
        <v>148</v>
      </c>
      <c r="B190" s="65" t="s">
        <v>812</v>
      </c>
      <c r="C190" s="65" t="s">
        <v>819</v>
      </c>
      <c r="D190" s="65" t="s">
        <v>38</v>
      </c>
      <c r="E190" s="65">
        <v>1</v>
      </c>
      <c r="F190" s="65">
        <v>435</v>
      </c>
      <c r="G190" s="65" t="s">
        <v>7</v>
      </c>
    </row>
    <row r="191" s="59" customFormat="1" customHeight="1" spans="1:7">
      <c r="A191" s="65">
        <f>MAX(A$2:A190)+1</f>
        <v>149</v>
      </c>
      <c r="B191" s="65" t="s">
        <v>812</v>
      </c>
      <c r="C191" s="65" t="s">
        <v>820</v>
      </c>
      <c r="D191" s="65" t="s">
        <v>38</v>
      </c>
      <c r="E191" s="65">
        <v>2</v>
      </c>
      <c r="F191" s="65">
        <v>854</v>
      </c>
      <c r="G191" s="65" t="s">
        <v>7</v>
      </c>
    </row>
    <row r="192" s="59" customFormat="1" customHeight="1" spans="1:7">
      <c r="A192" s="65"/>
      <c r="B192" s="65"/>
      <c r="C192" s="65" t="s">
        <v>821</v>
      </c>
      <c r="D192" s="65" t="s">
        <v>632</v>
      </c>
      <c r="E192" s="65"/>
      <c r="F192" s="65"/>
      <c r="G192" s="65" t="s">
        <v>7</v>
      </c>
    </row>
    <row r="193" s="59" customFormat="1" customHeight="1" spans="1:7">
      <c r="A193" s="65">
        <f>MAX(A$2:A192)+1</f>
        <v>150</v>
      </c>
      <c r="B193" s="65" t="s">
        <v>812</v>
      </c>
      <c r="C193" s="65" t="s">
        <v>822</v>
      </c>
      <c r="D193" s="65" t="s">
        <v>38</v>
      </c>
      <c r="E193" s="65">
        <v>2</v>
      </c>
      <c r="F193" s="65">
        <v>610</v>
      </c>
      <c r="G193" s="65" t="s">
        <v>8</v>
      </c>
    </row>
    <row r="194" s="59" customFormat="1" customHeight="1" spans="1:7">
      <c r="A194" s="65"/>
      <c r="B194" s="65"/>
      <c r="C194" s="65" t="s">
        <v>823</v>
      </c>
      <c r="D194" s="65" t="s">
        <v>771</v>
      </c>
      <c r="E194" s="65"/>
      <c r="F194" s="65"/>
      <c r="G194" s="65" t="s">
        <v>8</v>
      </c>
    </row>
    <row r="195" s="59" customFormat="1" customHeight="1" spans="1:7">
      <c r="A195" s="65">
        <f>MAX(A$2:A194)+1</f>
        <v>151</v>
      </c>
      <c r="B195" s="65" t="s">
        <v>812</v>
      </c>
      <c r="C195" s="65" t="s">
        <v>824</v>
      </c>
      <c r="D195" s="65" t="s">
        <v>38</v>
      </c>
      <c r="E195" s="65">
        <v>2</v>
      </c>
      <c r="F195" s="65">
        <v>862</v>
      </c>
      <c r="G195" s="65" t="s">
        <v>7</v>
      </c>
    </row>
    <row r="196" s="59" customFormat="1" customHeight="1" spans="1:7">
      <c r="A196" s="65"/>
      <c r="B196" s="65"/>
      <c r="C196" s="65" t="s">
        <v>825</v>
      </c>
      <c r="D196" s="65" t="s">
        <v>632</v>
      </c>
      <c r="E196" s="65"/>
      <c r="F196" s="65"/>
      <c r="G196" s="65" t="s">
        <v>7</v>
      </c>
    </row>
    <row r="197" s="59" customFormat="1" customHeight="1" spans="1:7">
      <c r="A197" s="65">
        <f>MAX(A$2:A196)+1</f>
        <v>152</v>
      </c>
      <c r="B197" s="65" t="s">
        <v>812</v>
      </c>
      <c r="C197" s="65" t="s">
        <v>826</v>
      </c>
      <c r="D197" s="65" t="s">
        <v>38</v>
      </c>
      <c r="E197" s="65">
        <v>1</v>
      </c>
      <c r="F197" s="65">
        <v>255</v>
      </c>
      <c r="G197" s="65" t="s">
        <v>8</v>
      </c>
    </row>
    <row r="198" s="59" customFormat="1" customHeight="1" spans="1:7">
      <c r="A198" s="65">
        <f>MAX(A$2:A197)+1</f>
        <v>153</v>
      </c>
      <c r="B198" s="65" t="s">
        <v>812</v>
      </c>
      <c r="C198" s="65" t="s">
        <v>827</v>
      </c>
      <c r="D198" s="65" t="s">
        <v>38</v>
      </c>
      <c r="E198" s="65">
        <v>1</v>
      </c>
      <c r="F198" s="65">
        <v>265</v>
      </c>
      <c r="G198" s="65" t="s">
        <v>8</v>
      </c>
    </row>
    <row r="199" s="59" customFormat="1" customHeight="1" spans="1:7">
      <c r="A199" s="65">
        <f>MAX(A$2:A198)+1</f>
        <v>154</v>
      </c>
      <c r="B199" s="65" t="s">
        <v>812</v>
      </c>
      <c r="C199" s="65" t="s">
        <v>828</v>
      </c>
      <c r="D199" s="65" t="s">
        <v>38</v>
      </c>
      <c r="E199" s="65">
        <v>1</v>
      </c>
      <c r="F199" s="65">
        <v>261</v>
      </c>
      <c r="G199" s="65" t="s">
        <v>8</v>
      </c>
    </row>
    <row r="200" s="59" customFormat="1" customHeight="1" spans="1:7">
      <c r="A200" s="65">
        <f>MAX(A$2:A199)+1</f>
        <v>155</v>
      </c>
      <c r="B200" s="65" t="s">
        <v>812</v>
      </c>
      <c r="C200" s="74" t="s">
        <v>829</v>
      </c>
      <c r="D200" s="74" t="s">
        <v>38</v>
      </c>
      <c r="E200" s="65">
        <v>1</v>
      </c>
      <c r="F200" s="65">
        <v>298</v>
      </c>
      <c r="G200" s="65" t="s">
        <v>8</v>
      </c>
    </row>
    <row r="201" s="59" customFormat="1" customHeight="1" spans="1:7">
      <c r="A201" s="65">
        <f>MAX(A$2:A200)+1</f>
        <v>156</v>
      </c>
      <c r="B201" s="65" t="s">
        <v>812</v>
      </c>
      <c r="C201" s="65" t="s">
        <v>830</v>
      </c>
      <c r="D201" s="65" t="s">
        <v>38</v>
      </c>
      <c r="E201" s="65">
        <v>1</v>
      </c>
      <c r="F201" s="65">
        <v>245</v>
      </c>
      <c r="G201" s="65" t="s">
        <v>8</v>
      </c>
    </row>
    <row r="202" s="59" customFormat="1" customHeight="1" spans="1:7">
      <c r="A202" s="65">
        <f>MAX(A$2:A201)+1</f>
        <v>157</v>
      </c>
      <c r="B202" s="65" t="s">
        <v>812</v>
      </c>
      <c r="C202" s="65" t="s">
        <v>831</v>
      </c>
      <c r="D202" s="65" t="s">
        <v>38</v>
      </c>
      <c r="E202" s="65">
        <v>2</v>
      </c>
      <c r="F202" s="65">
        <v>520</v>
      </c>
      <c r="G202" s="65" t="s">
        <v>8</v>
      </c>
    </row>
    <row r="203" s="59" customFormat="1" customHeight="1" spans="1:7">
      <c r="A203" s="65"/>
      <c r="B203" s="65"/>
      <c r="C203" s="65" t="s">
        <v>832</v>
      </c>
      <c r="D203" s="65" t="s">
        <v>632</v>
      </c>
      <c r="E203" s="65"/>
      <c r="F203" s="65"/>
      <c r="G203" s="65" t="s">
        <v>8</v>
      </c>
    </row>
    <row r="204" s="59" customFormat="1" customHeight="1" spans="1:7">
      <c r="A204" s="65">
        <f>MAX(A$2:A203)+1</f>
        <v>158</v>
      </c>
      <c r="B204" s="65" t="s">
        <v>812</v>
      </c>
      <c r="C204" s="65" t="s">
        <v>833</v>
      </c>
      <c r="D204" s="65" t="s">
        <v>38</v>
      </c>
      <c r="E204" s="65">
        <v>1</v>
      </c>
      <c r="F204" s="65">
        <v>261</v>
      </c>
      <c r="G204" s="65" t="s">
        <v>8</v>
      </c>
    </row>
    <row r="205" s="59" customFormat="1" customHeight="1" spans="1:7">
      <c r="A205" s="65">
        <f>MAX(A$2:A204)+1</f>
        <v>159</v>
      </c>
      <c r="B205" s="65" t="s">
        <v>812</v>
      </c>
      <c r="C205" s="65" t="s">
        <v>834</v>
      </c>
      <c r="D205" s="65" t="s">
        <v>38</v>
      </c>
      <c r="E205" s="65">
        <v>2</v>
      </c>
      <c r="F205" s="65">
        <v>590</v>
      </c>
      <c r="G205" s="65" t="s">
        <v>8</v>
      </c>
    </row>
    <row r="206" s="59" customFormat="1" customHeight="1" spans="1:7">
      <c r="A206" s="65"/>
      <c r="B206" s="65"/>
      <c r="C206" s="65" t="s">
        <v>835</v>
      </c>
      <c r="D206" s="65" t="s">
        <v>632</v>
      </c>
      <c r="E206" s="65"/>
      <c r="F206" s="65"/>
      <c r="G206" s="65" t="s">
        <v>8</v>
      </c>
    </row>
    <row r="207" s="59" customFormat="1" customHeight="1" spans="1:7">
      <c r="A207" s="65">
        <f>MAX(A$2:A206)+1</f>
        <v>160</v>
      </c>
      <c r="B207" s="65" t="s">
        <v>812</v>
      </c>
      <c r="C207" s="65" t="s">
        <v>836</v>
      </c>
      <c r="D207" s="65" t="s">
        <v>38</v>
      </c>
      <c r="E207" s="65">
        <v>2</v>
      </c>
      <c r="F207" s="65">
        <v>524</v>
      </c>
      <c r="G207" s="65" t="s">
        <v>8</v>
      </c>
    </row>
    <row r="208" s="59" customFormat="1" customHeight="1" spans="1:7">
      <c r="A208" s="65"/>
      <c r="B208" s="65"/>
      <c r="C208" s="65" t="s">
        <v>837</v>
      </c>
      <c r="D208" s="65" t="s">
        <v>632</v>
      </c>
      <c r="E208" s="65"/>
      <c r="F208" s="65"/>
      <c r="G208" s="65" t="s">
        <v>8</v>
      </c>
    </row>
    <row r="209" s="59" customFormat="1" customHeight="1" spans="1:7">
      <c r="A209" s="65">
        <f>MAX(A$2:A208)+1</f>
        <v>161</v>
      </c>
      <c r="B209" s="65" t="s">
        <v>812</v>
      </c>
      <c r="C209" s="65" t="s">
        <v>838</v>
      </c>
      <c r="D209" s="65" t="s">
        <v>38</v>
      </c>
      <c r="E209" s="65">
        <v>1</v>
      </c>
      <c r="F209" s="65">
        <v>265</v>
      </c>
      <c r="G209" s="65" t="s">
        <v>8</v>
      </c>
    </row>
    <row r="210" s="59" customFormat="1" customHeight="1" spans="1:7">
      <c r="A210" s="65">
        <f>MAX(A$2:A209)+1</f>
        <v>162</v>
      </c>
      <c r="B210" s="65" t="s">
        <v>812</v>
      </c>
      <c r="C210" s="74" t="s">
        <v>839</v>
      </c>
      <c r="D210" s="74" t="s">
        <v>38</v>
      </c>
      <c r="E210" s="65">
        <v>2</v>
      </c>
      <c r="F210" s="65">
        <v>520</v>
      </c>
      <c r="G210" s="65" t="s">
        <v>8</v>
      </c>
    </row>
    <row r="211" s="59" customFormat="1" customHeight="1" spans="1:7">
      <c r="A211" s="65"/>
      <c r="B211" s="65"/>
      <c r="C211" s="74" t="s">
        <v>840</v>
      </c>
      <c r="D211" s="74" t="s">
        <v>158</v>
      </c>
      <c r="E211" s="65"/>
      <c r="F211" s="65"/>
      <c r="G211" s="65" t="s">
        <v>8</v>
      </c>
    </row>
    <row r="212" s="59" customFormat="1" customHeight="1" spans="1:7">
      <c r="A212" s="65">
        <f>MAX(A$2:A211)+1</f>
        <v>163</v>
      </c>
      <c r="B212" s="65" t="s">
        <v>812</v>
      </c>
      <c r="C212" s="65" t="s">
        <v>841</v>
      </c>
      <c r="D212" s="65" t="s">
        <v>38</v>
      </c>
      <c r="E212" s="65">
        <v>1</v>
      </c>
      <c r="F212" s="65">
        <v>261</v>
      </c>
      <c r="G212" s="65" t="s">
        <v>8</v>
      </c>
    </row>
    <row r="213" s="59" customFormat="1" customHeight="1" spans="1:7">
      <c r="A213" s="65">
        <f>MAX(A$2:A212)+1</f>
        <v>164</v>
      </c>
      <c r="B213" s="65" t="s">
        <v>812</v>
      </c>
      <c r="C213" s="65" t="s">
        <v>842</v>
      </c>
      <c r="D213" s="65" t="s">
        <v>38</v>
      </c>
      <c r="E213" s="65">
        <v>1</v>
      </c>
      <c r="F213" s="65">
        <v>261</v>
      </c>
      <c r="G213" s="65" t="s">
        <v>8</v>
      </c>
    </row>
    <row r="214" s="59" customFormat="1" customHeight="1" spans="1:7">
      <c r="A214" s="65">
        <f>MAX(A$2:A213)+1</f>
        <v>165</v>
      </c>
      <c r="B214" s="65" t="s">
        <v>812</v>
      </c>
      <c r="C214" s="65" t="s">
        <v>843</v>
      </c>
      <c r="D214" s="65" t="s">
        <v>38</v>
      </c>
      <c r="E214" s="65">
        <v>1</v>
      </c>
      <c r="F214" s="65">
        <v>263</v>
      </c>
      <c r="G214" s="65" t="s">
        <v>8</v>
      </c>
    </row>
    <row r="215" s="59" customFormat="1" customHeight="1" spans="1:7">
      <c r="A215" s="65">
        <f>MAX(A$2:A214)+1</f>
        <v>166</v>
      </c>
      <c r="B215" s="65" t="s">
        <v>812</v>
      </c>
      <c r="C215" s="65" t="s">
        <v>844</v>
      </c>
      <c r="D215" s="65" t="s">
        <v>38</v>
      </c>
      <c r="E215" s="65">
        <v>1</v>
      </c>
      <c r="F215" s="65">
        <v>299</v>
      </c>
      <c r="G215" s="65" t="s">
        <v>8</v>
      </c>
    </row>
    <row r="216" s="61" customFormat="1" customHeight="1" spans="1:7">
      <c r="A216" s="65">
        <f>MAX(A$2:A215)+1</f>
        <v>167</v>
      </c>
      <c r="B216" s="65" t="s">
        <v>812</v>
      </c>
      <c r="C216" s="74" t="s">
        <v>845</v>
      </c>
      <c r="D216" s="74" t="s">
        <v>38</v>
      </c>
      <c r="E216" s="65">
        <v>1</v>
      </c>
      <c r="F216" s="65">
        <v>264</v>
      </c>
      <c r="G216" s="65" t="s">
        <v>8</v>
      </c>
    </row>
    <row r="217" s="59" customFormat="1" customHeight="1" spans="1:7">
      <c r="A217" s="65">
        <f>MAX(A$2:A216)+1</f>
        <v>168</v>
      </c>
      <c r="B217" s="65" t="s">
        <v>812</v>
      </c>
      <c r="C217" s="65" t="s">
        <v>846</v>
      </c>
      <c r="D217" s="65" t="s">
        <v>38</v>
      </c>
      <c r="E217" s="65">
        <v>1</v>
      </c>
      <c r="F217" s="65">
        <v>309</v>
      </c>
      <c r="G217" s="65" t="s">
        <v>8</v>
      </c>
    </row>
    <row r="218" s="59" customFormat="1" customHeight="1" spans="1:7">
      <c r="A218" s="65">
        <f>MAX(A$2:A217)+1</f>
        <v>169</v>
      </c>
      <c r="B218" s="65" t="s">
        <v>812</v>
      </c>
      <c r="C218" s="65" t="s">
        <v>847</v>
      </c>
      <c r="D218" s="65" t="s">
        <v>38</v>
      </c>
      <c r="E218" s="65">
        <v>1</v>
      </c>
      <c r="F218" s="65">
        <v>260</v>
      </c>
      <c r="G218" s="65" t="s">
        <v>8</v>
      </c>
    </row>
    <row r="219" s="59" customFormat="1" customHeight="1" spans="1:7">
      <c r="A219" s="65">
        <f>MAX(A$2:A218)+1</f>
        <v>170</v>
      </c>
      <c r="B219" s="65" t="s">
        <v>812</v>
      </c>
      <c r="C219" s="65" t="s">
        <v>848</v>
      </c>
      <c r="D219" s="65" t="s">
        <v>38</v>
      </c>
      <c r="E219" s="65">
        <v>1</v>
      </c>
      <c r="F219" s="65">
        <v>261</v>
      </c>
      <c r="G219" s="65" t="s">
        <v>8</v>
      </c>
    </row>
    <row r="220" s="59" customFormat="1" customHeight="1" spans="1:7">
      <c r="A220" s="65">
        <f>MAX(A$2:A219)+1</f>
        <v>171</v>
      </c>
      <c r="B220" s="65" t="s">
        <v>812</v>
      </c>
      <c r="C220" s="65" t="s">
        <v>849</v>
      </c>
      <c r="D220" s="65" t="s">
        <v>38</v>
      </c>
      <c r="E220" s="65">
        <v>1</v>
      </c>
      <c r="F220" s="65">
        <v>305</v>
      </c>
      <c r="G220" s="65" t="s">
        <v>8</v>
      </c>
    </row>
    <row r="221" s="59" customFormat="1" customHeight="1" spans="1:7">
      <c r="A221" s="65">
        <f>MAX(A$2:A220)+1</f>
        <v>172</v>
      </c>
      <c r="B221" s="65" t="s">
        <v>812</v>
      </c>
      <c r="C221" s="65" t="s">
        <v>850</v>
      </c>
      <c r="D221" s="65" t="s">
        <v>38</v>
      </c>
      <c r="E221" s="65">
        <v>1</v>
      </c>
      <c r="F221" s="65">
        <v>263</v>
      </c>
      <c r="G221" s="65" t="s">
        <v>8</v>
      </c>
    </row>
    <row r="222" s="59" customFormat="1" customHeight="1" spans="1:7">
      <c r="A222" s="65">
        <f>MAX(A$2:A221)+1</f>
        <v>173</v>
      </c>
      <c r="B222" s="65" t="s">
        <v>812</v>
      </c>
      <c r="C222" s="65" t="s">
        <v>851</v>
      </c>
      <c r="D222" s="65" t="s">
        <v>38</v>
      </c>
      <c r="E222" s="65">
        <v>1</v>
      </c>
      <c r="F222" s="65">
        <v>260</v>
      </c>
      <c r="G222" s="65" t="s">
        <v>8</v>
      </c>
    </row>
    <row r="223" s="59" customFormat="1" customHeight="1" spans="1:7">
      <c r="A223" s="65">
        <f>MAX(A$2:A222)+1</f>
        <v>174</v>
      </c>
      <c r="B223" s="65" t="s">
        <v>812</v>
      </c>
      <c r="C223" s="65" t="s">
        <v>852</v>
      </c>
      <c r="D223" s="65" t="s">
        <v>38</v>
      </c>
      <c r="E223" s="65">
        <v>1</v>
      </c>
      <c r="F223" s="65">
        <v>268</v>
      </c>
      <c r="G223" s="65" t="s">
        <v>8</v>
      </c>
    </row>
    <row r="224" s="59" customFormat="1" customHeight="1" spans="1:7">
      <c r="A224" s="65">
        <f>MAX(A$2:A223)+1</f>
        <v>175</v>
      </c>
      <c r="B224" s="65" t="s">
        <v>812</v>
      </c>
      <c r="C224" s="65" t="s">
        <v>853</v>
      </c>
      <c r="D224" s="65" t="s">
        <v>38</v>
      </c>
      <c r="E224" s="74">
        <v>1</v>
      </c>
      <c r="F224" s="65">
        <v>432</v>
      </c>
      <c r="G224" s="65" t="s">
        <v>7</v>
      </c>
    </row>
    <row r="225" s="59" customFormat="1" customHeight="1" spans="1:7">
      <c r="A225" s="65">
        <f>MAX(A$2:A224)+1</f>
        <v>176</v>
      </c>
      <c r="B225" s="65" t="s">
        <v>812</v>
      </c>
      <c r="C225" s="65" t="s">
        <v>854</v>
      </c>
      <c r="D225" s="65" t="s">
        <v>38</v>
      </c>
      <c r="E225" s="65">
        <v>1</v>
      </c>
      <c r="F225" s="65">
        <v>261</v>
      </c>
      <c r="G225" s="65" t="s">
        <v>8</v>
      </c>
    </row>
    <row r="226" s="59" customFormat="1" customHeight="1" spans="1:7">
      <c r="A226" s="65">
        <f>MAX(A$2:A225)+1</f>
        <v>177</v>
      </c>
      <c r="B226" s="73" t="s">
        <v>812</v>
      </c>
      <c r="C226" s="73" t="s">
        <v>855</v>
      </c>
      <c r="D226" s="69" t="s">
        <v>38</v>
      </c>
      <c r="E226" s="73">
        <v>1</v>
      </c>
      <c r="F226" s="73">
        <v>301</v>
      </c>
      <c r="G226" s="73" t="s">
        <v>8</v>
      </c>
    </row>
    <row r="227" s="59" customFormat="1" customHeight="1" spans="1:7">
      <c r="A227" s="65">
        <f>MAX(A$2:A226)+1</f>
        <v>178</v>
      </c>
      <c r="B227" s="73" t="s">
        <v>812</v>
      </c>
      <c r="C227" s="73" t="s">
        <v>856</v>
      </c>
      <c r="D227" s="69" t="s">
        <v>38</v>
      </c>
      <c r="E227" s="73">
        <v>1</v>
      </c>
      <c r="F227" s="75">
        <v>264</v>
      </c>
      <c r="G227" s="65" t="s">
        <v>10</v>
      </c>
    </row>
    <row r="228" s="59" customFormat="1" customHeight="1" spans="1:7">
      <c r="A228" s="65">
        <f>MAX(A$2:A227)+1</f>
        <v>179</v>
      </c>
      <c r="B228" s="65" t="s">
        <v>857</v>
      </c>
      <c r="C228" s="73" t="s">
        <v>858</v>
      </c>
      <c r="D228" s="69" t="s">
        <v>38</v>
      </c>
      <c r="E228" s="73">
        <v>1</v>
      </c>
      <c r="F228" s="73">
        <v>430</v>
      </c>
      <c r="G228" s="65" t="s">
        <v>7</v>
      </c>
    </row>
    <row r="229" s="59" customFormat="1" customHeight="1" spans="1:7">
      <c r="A229" s="65">
        <f>MAX(A$2:A228)+1</f>
        <v>180</v>
      </c>
      <c r="B229" s="65" t="s">
        <v>857</v>
      </c>
      <c r="C229" s="65" t="s">
        <v>859</v>
      </c>
      <c r="D229" s="65" t="s">
        <v>38</v>
      </c>
      <c r="E229" s="74">
        <v>1</v>
      </c>
      <c r="F229" s="65">
        <v>300</v>
      </c>
      <c r="G229" s="65" t="s">
        <v>8</v>
      </c>
    </row>
    <row r="230" s="59" customFormat="1" customHeight="1" spans="1:7">
      <c r="A230" s="65">
        <f>MAX(A$2:A229)+1</f>
        <v>181</v>
      </c>
      <c r="B230" s="65" t="s">
        <v>857</v>
      </c>
      <c r="C230" s="65" t="s">
        <v>860</v>
      </c>
      <c r="D230" s="65" t="s">
        <v>38</v>
      </c>
      <c r="E230" s="74">
        <v>1</v>
      </c>
      <c r="F230" s="65">
        <v>301</v>
      </c>
      <c r="G230" s="65" t="s">
        <v>8</v>
      </c>
    </row>
    <row r="231" s="59" customFormat="1" customHeight="1" spans="1:7">
      <c r="A231" s="65">
        <f>MAX(A$2:A230)+1</f>
        <v>182</v>
      </c>
      <c r="B231" s="65" t="s">
        <v>857</v>
      </c>
      <c r="C231" s="65" t="s">
        <v>861</v>
      </c>
      <c r="D231" s="65" t="s">
        <v>38</v>
      </c>
      <c r="E231" s="65">
        <v>2</v>
      </c>
      <c r="F231" s="65">
        <v>518</v>
      </c>
      <c r="G231" s="65" t="s">
        <v>8</v>
      </c>
    </row>
    <row r="232" s="59" customFormat="1" customHeight="1" spans="1:7">
      <c r="A232" s="65"/>
      <c r="B232" s="65"/>
      <c r="C232" s="65" t="s">
        <v>862</v>
      </c>
      <c r="D232" s="65" t="s">
        <v>632</v>
      </c>
      <c r="E232" s="65"/>
      <c r="F232" s="65"/>
      <c r="G232" s="65" t="s">
        <v>8</v>
      </c>
    </row>
    <row r="233" s="59" customFormat="1" customHeight="1" spans="1:7">
      <c r="A233" s="65">
        <f>MAX(A$2:A232)+1</f>
        <v>183</v>
      </c>
      <c r="B233" s="65" t="s">
        <v>857</v>
      </c>
      <c r="C233" s="65" t="s">
        <v>863</v>
      </c>
      <c r="D233" s="65" t="s">
        <v>38</v>
      </c>
      <c r="E233" s="65">
        <v>1</v>
      </c>
      <c r="F233" s="65">
        <v>301</v>
      </c>
      <c r="G233" s="65" t="s">
        <v>8</v>
      </c>
    </row>
    <row r="234" s="59" customFormat="1" customHeight="1" spans="1:7">
      <c r="A234" s="65">
        <f>MAX(A$2:A233)+1</f>
        <v>184</v>
      </c>
      <c r="B234" s="65" t="s">
        <v>857</v>
      </c>
      <c r="C234" s="65" t="s">
        <v>864</v>
      </c>
      <c r="D234" s="65" t="s">
        <v>38</v>
      </c>
      <c r="E234" s="65">
        <v>2</v>
      </c>
      <c r="F234" s="65">
        <v>520</v>
      </c>
      <c r="G234" s="65" t="s">
        <v>8</v>
      </c>
    </row>
    <row r="235" s="59" customFormat="1" customHeight="1" spans="1:7">
      <c r="A235" s="65"/>
      <c r="B235" s="65"/>
      <c r="C235" s="65" t="s">
        <v>865</v>
      </c>
      <c r="D235" s="65" t="s">
        <v>632</v>
      </c>
      <c r="E235" s="65"/>
      <c r="F235" s="65"/>
      <c r="G235" s="65" t="s">
        <v>8</v>
      </c>
    </row>
    <row r="236" s="59" customFormat="1" customHeight="1" spans="1:7">
      <c r="A236" s="65">
        <f>MAX(A$2:A235)+1</f>
        <v>185</v>
      </c>
      <c r="B236" s="65" t="s">
        <v>857</v>
      </c>
      <c r="C236" s="65" t="s">
        <v>866</v>
      </c>
      <c r="D236" s="65" t="s">
        <v>38</v>
      </c>
      <c r="E236" s="65">
        <v>1</v>
      </c>
      <c r="F236" s="65">
        <v>303</v>
      </c>
      <c r="G236" s="65" t="s">
        <v>8</v>
      </c>
    </row>
    <row r="237" s="59" customFormat="1" customHeight="1" spans="1:7">
      <c r="A237" s="65">
        <f>MAX(A$2:A236)+1</f>
        <v>186</v>
      </c>
      <c r="B237" s="65" t="s">
        <v>857</v>
      </c>
      <c r="C237" s="65" t="s">
        <v>867</v>
      </c>
      <c r="D237" s="65" t="s">
        <v>38</v>
      </c>
      <c r="E237" s="65">
        <v>1</v>
      </c>
      <c r="F237" s="65">
        <v>261</v>
      </c>
      <c r="G237" s="65" t="s">
        <v>8</v>
      </c>
    </row>
    <row r="238" s="59" customFormat="1" customHeight="1" spans="1:8">
      <c r="A238" s="65">
        <f>MAX(A$2:A237)+1</f>
        <v>187</v>
      </c>
      <c r="B238" s="65" t="s">
        <v>857</v>
      </c>
      <c r="C238" s="65" t="s">
        <v>868</v>
      </c>
      <c r="D238" s="65" t="s">
        <v>38</v>
      </c>
      <c r="E238" s="65">
        <v>1</v>
      </c>
      <c r="F238" s="65">
        <v>300</v>
      </c>
      <c r="G238" s="65" t="s">
        <v>8</v>
      </c>
      <c r="H238" s="61"/>
    </row>
    <row r="239" s="59" customFormat="1" customHeight="1" spans="1:7">
      <c r="A239" s="65">
        <f>MAX(A$2:A238)+1</f>
        <v>188</v>
      </c>
      <c r="B239" s="65" t="s">
        <v>857</v>
      </c>
      <c r="C239" s="65" t="s">
        <v>869</v>
      </c>
      <c r="D239" s="65" t="s">
        <v>38</v>
      </c>
      <c r="E239" s="65">
        <v>2</v>
      </c>
      <c r="F239" s="65">
        <v>522</v>
      </c>
      <c r="G239" s="65" t="s">
        <v>8</v>
      </c>
    </row>
    <row r="240" s="59" customFormat="1" customHeight="1" spans="1:7">
      <c r="A240" s="65"/>
      <c r="B240" s="65"/>
      <c r="C240" s="65" t="s">
        <v>870</v>
      </c>
      <c r="D240" s="65" t="s">
        <v>158</v>
      </c>
      <c r="E240" s="65"/>
      <c r="F240" s="65"/>
      <c r="G240" s="65" t="s">
        <v>8</v>
      </c>
    </row>
    <row r="241" s="59" customFormat="1" customHeight="1" spans="1:7">
      <c r="A241" s="65">
        <f>MAX(A$2:A240)+1</f>
        <v>189</v>
      </c>
      <c r="B241" s="65" t="s">
        <v>857</v>
      </c>
      <c r="C241" s="65" t="s">
        <v>871</v>
      </c>
      <c r="D241" s="65" t="s">
        <v>38</v>
      </c>
      <c r="E241" s="65">
        <v>1</v>
      </c>
      <c r="F241" s="65">
        <v>259</v>
      </c>
      <c r="G241" s="65" t="s">
        <v>8</v>
      </c>
    </row>
    <row r="242" s="59" customFormat="1" customHeight="1" spans="1:7">
      <c r="A242" s="65">
        <f>MAX(A$2:A241)+1</f>
        <v>190</v>
      </c>
      <c r="B242" s="65" t="s">
        <v>857</v>
      </c>
      <c r="C242" s="65" t="s">
        <v>872</v>
      </c>
      <c r="D242" s="65" t="s">
        <v>38</v>
      </c>
      <c r="E242" s="65">
        <v>2</v>
      </c>
      <c r="F242" s="65">
        <v>524</v>
      </c>
      <c r="G242" s="65" t="s">
        <v>8</v>
      </c>
    </row>
    <row r="243" s="59" customFormat="1" customHeight="1" spans="1:7">
      <c r="A243" s="65"/>
      <c r="B243" s="65"/>
      <c r="C243" s="65" t="s">
        <v>873</v>
      </c>
      <c r="D243" s="65" t="s">
        <v>632</v>
      </c>
      <c r="E243" s="65"/>
      <c r="F243" s="65"/>
      <c r="G243" s="65" t="s">
        <v>8</v>
      </c>
    </row>
    <row r="244" s="59" customFormat="1" customHeight="1" spans="1:7">
      <c r="A244" s="65">
        <f>MAX(A$2:A243)+1</f>
        <v>191</v>
      </c>
      <c r="B244" s="65" t="s">
        <v>857</v>
      </c>
      <c r="C244" s="65" t="s">
        <v>874</v>
      </c>
      <c r="D244" s="65" t="s">
        <v>38</v>
      </c>
      <c r="E244" s="65">
        <v>2</v>
      </c>
      <c r="F244" s="65">
        <v>872</v>
      </c>
      <c r="G244" s="65" t="s">
        <v>7</v>
      </c>
    </row>
    <row r="245" s="59" customFormat="1" customHeight="1" spans="1:7">
      <c r="A245" s="65"/>
      <c r="B245" s="65"/>
      <c r="C245" s="65" t="s">
        <v>875</v>
      </c>
      <c r="D245" s="65" t="s">
        <v>632</v>
      </c>
      <c r="E245" s="65"/>
      <c r="F245" s="65"/>
      <c r="G245" s="65" t="s">
        <v>7</v>
      </c>
    </row>
    <row r="246" s="59" customFormat="1" customHeight="1" spans="1:7">
      <c r="A246" s="65">
        <f>MAX(A$2:A245)+1</f>
        <v>192</v>
      </c>
      <c r="B246" s="65" t="s">
        <v>857</v>
      </c>
      <c r="C246" s="65" t="s">
        <v>876</v>
      </c>
      <c r="D246" s="65" t="s">
        <v>38</v>
      </c>
      <c r="E246" s="65">
        <v>1</v>
      </c>
      <c r="F246" s="65">
        <v>245</v>
      </c>
      <c r="G246" s="65" t="s">
        <v>8</v>
      </c>
    </row>
    <row r="247" s="59" customFormat="1" customHeight="1" spans="1:7">
      <c r="A247" s="65">
        <f>MAX(A$2:A246)+1</f>
        <v>193</v>
      </c>
      <c r="B247" s="65" t="s">
        <v>857</v>
      </c>
      <c r="C247" s="65" t="s">
        <v>877</v>
      </c>
      <c r="D247" s="65" t="s">
        <v>38</v>
      </c>
      <c r="E247" s="65">
        <v>2</v>
      </c>
      <c r="F247" s="65">
        <v>532</v>
      </c>
      <c r="G247" s="65" t="s">
        <v>8</v>
      </c>
    </row>
    <row r="248" s="59" customFormat="1" customHeight="1" spans="1:7">
      <c r="A248" s="65"/>
      <c r="B248" s="65"/>
      <c r="C248" s="65" t="s">
        <v>878</v>
      </c>
      <c r="D248" s="65" t="s">
        <v>632</v>
      </c>
      <c r="E248" s="65"/>
      <c r="F248" s="65"/>
      <c r="G248" s="65" t="s">
        <v>8</v>
      </c>
    </row>
    <row r="249" s="59" customFormat="1" customHeight="1" spans="1:7">
      <c r="A249" s="65">
        <f>MAX(A$2:A248)+1</f>
        <v>194</v>
      </c>
      <c r="B249" s="65" t="s">
        <v>857</v>
      </c>
      <c r="C249" s="65" t="s">
        <v>879</v>
      </c>
      <c r="D249" s="65" t="s">
        <v>38</v>
      </c>
      <c r="E249" s="65">
        <v>1</v>
      </c>
      <c r="F249" s="65">
        <v>260</v>
      </c>
      <c r="G249" s="65" t="s">
        <v>8</v>
      </c>
    </row>
    <row r="250" s="59" customFormat="1" customHeight="1" spans="1:7">
      <c r="A250" s="65">
        <f>MAX(A$2:A249)+1</f>
        <v>195</v>
      </c>
      <c r="B250" s="65" t="s">
        <v>857</v>
      </c>
      <c r="C250" s="65" t="s">
        <v>880</v>
      </c>
      <c r="D250" s="65" t="s">
        <v>38</v>
      </c>
      <c r="E250" s="65">
        <v>1</v>
      </c>
      <c r="F250" s="65">
        <v>260</v>
      </c>
      <c r="G250" s="65" t="s">
        <v>8</v>
      </c>
    </row>
    <row r="251" s="59" customFormat="1" customHeight="1" spans="1:7">
      <c r="A251" s="65">
        <f>MAX(A$2:A250)+1</f>
        <v>196</v>
      </c>
      <c r="B251" s="65" t="s">
        <v>857</v>
      </c>
      <c r="C251" s="65" t="s">
        <v>881</v>
      </c>
      <c r="D251" s="65" t="s">
        <v>38</v>
      </c>
      <c r="E251" s="65">
        <v>1</v>
      </c>
      <c r="F251" s="65">
        <v>246</v>
      </c>
      <c r="G251" s="65" t="s">
        <v>8</v>
      </c>
    </row>
    <row r="252" s="59" customFormat="1" customHeight="1" spans="1:7">
      <c r="A252" s="65">
        <f>MAX(A$2:A251)+1</f>
        <v>197</v>
      </c>
      <c r="B252" s="65" t="s">
        <v>857</v>
      </c>
      <c r="C252" s="65" t="s">
        <v>882</v>
      </c>
      <c r="D252" s="65" t="s">
        <v>38</v>
      </c>
      <c r="E252" s="65">
        <v>3</v>
      </c>
      <c r="F252" s="65">
        <v>780</v>
      </c>
      <c r="G252" s="65" t="s">
        <v>8</v>
      </c>
    </row>
    <row r="253" s="59" customFormat="1" customHeight="1" spans="1:7">
      <c r="A253" s="65"/>
      <c r="B253" s="65"/>
      <c r="C253" s="65" t="s">
        <v>883</v>
      </c>
      <c r="D253" s="65" t="s">
        <v>771</v>
      </c>
      <c r="E253" s="65"/>
      <c r="F253" s="65"/>
      <c r="G253" s="65" t="s">
        <v>8</v>
      </c>
    </row>
    <row r="254" s="59" customFormat="1" customHeight="1" spans="1:7">
      <c r="A254" s="65"/>
      <c r="B254" s="65"/>
      <c r="C254" s="65" t="s">
        <v>884</v>
      </c>
      <c r="D254" s="65" t="s">
        <v>160</v>
      </c>
      <c r="E254" s="65"/>
      <c r="F254" s="65"/>
      <c r="G254" s="65" t="s">
        <v>8</v>
      </c>
    </row>
    <row r="255" s="59" customFormat="1" customHeight="1" spans="1:7">
      <c r="A255" s="65">
        <f>MAX(A$2:A254)+1</f>
        <v>198</v>
      </c>
      <c r="B255" s="65" t="s">
        <v>857</v>
      </c>
      <c r="C255" s="65" t="s">
        <v>885</v>
      </c>
      <c r="D255" s="65" t="s">
        <v>38</v>
      </c>
      <c r="E255" s="74">
        <v>1</v>
      </c>
      <c r="F255" s="65">
        <v>430</v>
      </c>
      <c r="G255" s="65" t="s">
        <v>7</v>
      </c>
    </row>
    <row r="256" s="59" customFormat="1" customHeight="1" spans="1:7">
      <c r="A256" s="65">
        <f>MAX(A$2:A255)+1</f>
        <v>199</v>
      </c>
      <c r="B256" s="65" t="s">
        <v>857</v>
      </c>
      <c r="C256" s="65" t="s">
        <v>886</v>
      </c>
      <c r="D256" s="65" t="s">
        <v>38</v>
      </c>
      <c r="E256" s="65">
        <v>1</v>
      </c>
      <c r="F256" s="65">
        <v>300</v>
      </c>
      <c r="G256" s="65" t="s">
        <v>8</v>
      </c>
    </row>
    <row r="257" s="59" customFormat="1" customHeight="1" spans="1:7">
      <c r="A257" s="65">
        <f>MAX(A$2:A256)+1</f>
        <v>200</v>
      </c>
      <c r="B257" s="65" t="s">
        <v>857</v>
      </c>
      <c r="C257" s="65" t="s">
        <v>887</v>
      </c>
      <c r="D257" s="65" t="s">
        <v>38</v>
      </c>
      <c r="E257" s="65">
        <v>1</v>
      </c>
      <c r="F257" s="65">
        <v>261</v>
      </c>
      <c r="G257" s="65" t="s">
        <v>8</v>
      </c>
    </row>
    <row r="258" s="59" customFormat="1" customHeight="1" spans="1:7">
      <c r="A258" s="65">
        <f>MAX(A$2:A257)+1</f>
        <v>201</v>
      </c>
      <c r="B258" s="65" t="s">
        <v>857</v>
      </c>
      <c r="C258" s="65" t="s">
        <v>888</v>
      </c>
      <c r="D258" s="65" t="s">
        <v>38</v>
      </c>
      <c r="E258" s="65">
        <v>1</v>
      </c>
      <c r="F258" s="65">
        <v>260</v>
      </c>
      <c r="G258" s="65" t="s">
        <v>8</v>
      </c>
    </row>
    <row r="259" s="59" customFormat="1" customHeight="1" spans="1:7">
      <c r="A259" s="65">
        <f>MAX(A$2:A258)+1</f>
        <v>202</v>
      </c>
      <c r="B259" s="65" t="s">
        <v>857</v>
      </c>
      <c r="C259" s="65" t="s">
        <v>889</v>
      </c>
      <c r="D259" s="65" t="s">
        <v>38</v>
      </c>
      <c r="E259" s="65">
        <v>1</v>
      </c>
      <c r="F259" s="65">
        <v>263</v>
      </c>
      <c r="G259" s="65" t="s">
        <v>8</v>
      </c>
    </row>
    <row r="260" s="59" customFormat="1" customHeight="1" spans="1:7">
      <c r="A260" s="65">
        <f>MAX(A$2:A259)+1</f>
        <v>203</v>
      </c>
      <c r="B260" s="65" t="s">
        <v>857</v>
      </c>
      <c r="C260" s="65" t="s">
        <v>890</v>
      </c>
      <c r="D260" s="65" t="s">
        <v>38</v>
      </c>
      <c r="E260" s="65">
        <v>1</v>
      </c>
      <c r="F260" s="65">
        <v>302</v>
      </c>
      <c r="G260" s="65" t="s">
        <v>8</v>
      </c>
    </row>
    <row r="261" s="59" customFormat="1" customHeight="1" spans="1:7">
      <c r="A261" s="65">
        <f>MAX(A$2:A260)+1</f>
        <v>204</v>
      </c>
      <c r="B261" s="65" t="s">
        <v>857</v>
      </c>
      <c r="C261" s="65" t="s">
        <v>891</v>
      </c>
      <c r="D261" s="65" t="s">
        <v>38</v>
      </c>
      <c r="E261" s="65">
        <v>2</v>
      </c>
      <c r="F261" s="65">
        <v>480</v>
      </c>
      <c r="G261" s="65" t="s">
        <v>8</v>
      </c>
    </row>
    <row r="262" s="59" customFormat="1" customHeight="1" spans="1:7">
      <c r="A262" s="65"/>
      <c r="B262" s="65"/>
      <c r="C262" s="65" t="s">
        <v>892</v>
      </c>
      <c r="D262" s="65" t="s">
        <v>632</v>
      </c>
      <c r="E262" s="65"/>
      <c r="F262" s="65"/>
      <c r="G262" s="65" t="s">
        <v>8</v>
      </c>
    </row>
    <row r="263" s="59" customFormat="1" customHeight="1" spans="1:7">
      <c r="A263" s="65">
        <f>MAX(A$2:A262)+1</f>
        <v>205</v>
      </c>
      <c r="B263" s="65" t="s">
        <v>857</v>
      </c>
      <c r="C263" s="65" t="s">
        <v>893</v>
      </c>
      <c r="D263" s="65" t="s">
        <v>38</v>
      </c>
      <c r="E263" s="65">
        <v>1</v>
      </c>
      <c r="F263" s="65">
        <v>301</v>
      </c>
      <c r="G263" s="65" t="s">
        <v>8</v>
      </c>
    </row>
    <row r="264" s="59" customFormat="1" customHeight="1" spans="1:7">
      <c r="A264" s="65">
        <f>MAX(A$2:A263)+1</f>
        <v>206</v>
      </c>
      <c r="B264" s="65" t="s">
        <v>857</v>
      </c>
      <c r="C264" s="65" t="s">
        <v>894</v>
      </c>
      <c r="D264" s="65" t="s">
        <v>38</v>
      </c>
      <c r="E264" s="65">
        <v>2</v>
      </c>
      <c r="F264" s="65">
        <v>602</v>
      </c>
      <c r="G264" s="65" t="s">
        <v>8</v>
      </c>
    </row>
    <row r="265" s="59" customFormat="1" customHeight="1" spans="1:7">
      <c r="A265" s="65"/>
      <c r="B265" s="65"/>
      <c r="C265" s="65" t="s">
        <v>895</v>
      </c>
      <c r="D265" s="65" t="s">
        <v>632</v>
      </c>
      <c r="E265" s="65"/>
      <c r="F265" s="65"/>
      <c r="G265" s="65" t="s">
        <v>8</v>
      </c>
    </row>
    <row r="266" s="59" customFormat="1" customHeight="1" spans="1:7">
      <c r="A266" s="65">
        <f>MAX(A$2:A265)+1</f>
        <v>207</v>
      </c>
      <c r="B266" s="65" t="s">
        <v>857</v>
      </c>
      <c r="C266" s="65" t="s">
        <v>896</v>
      </c>
      <c r="D266" s="65" t="s">
        <v>38</v>
      </c>
      <c r="E266" s="65">
        <v>1</v>
      </c>
      <c r="F266" s="65">
        <v>262</v>
      </c>
      <c r="G266" s="65" t="s">
        <v>8</v>
      </c>
    </row>
    <row r="267" s="59" customFormat="1" customHeight="1" spans="1:7">
      <c r="A267" s="65">
        <f>MAX(A$2:A266)+1</f>
        <v>208</v>
      </c>
      <c r="B267" s="65" t="s">
        <v>857</v>
      </c>
      <c r="C267" s="65" t="s">
        <v>897</v>
      </c>
      <c r="D267" s="65" t="s">
        <v>38</v>
      </c>
      <c r="E267" s="65">
        <v>1</v>
      </c>
      <c r="F267" s="67">
        <v>262</v>
      </c>
      <c r="G267" s="65" t="s">
        <v>8</v>
      </c>
    </row>
    <row r="268" s="59" customFormat="1" customHeight="1" spans="1:7">
      <c r="A268" s="65">
        <f>MAX(A$2:A267)+1</f>
        <v>209</v>
      </c>
      <c r="B268" s="65" t="s">
        <v>857</v>
      </c>
      <c r="C268" s="65" t="s">
        <v>898</v>
      </c>
      <c r="D268" s="65" t="s">
        <v>38</v>
      </c>
      <c r="E268" s="65">
        <v>2</v>
      </c>
      <c r="F268" s="65">
        <v>858</v>
      </c>
      <c r="G268" s="65" t="s">
        <v>7</v>
      </c>
    </row>
    <row r="269" s="59" customFormat="1" customHeight="1" spans="1:7">
      <c r="A269" s="65"/>
      <c r="B269" s="65"/>
      <c r="C269" s="65" t="s">
        <v>899</v>
      </c>
      <c r="D269" s="65" t="s">
        <v>771</v>
      </c>
      <c r="E269" s="65"/>
      <c r="F269" s="65"/>
      <c r="G269" s="65" t="s">
        <v>7</v>
      </c>
    </row>
    <row r="270" s="59" customFormat="1" customHeight="1" spans="1:7">
      <c r="A270" s="65">
        <f>MAX(A$2:A269)+1</f>
        <v>210</v>
      </c>
      <c r="B270" s="65" t="s">
        <v>857</v>
      </c>
      <c r="C270" s="65" t="s">
        <v>900</v>
      </c>
      <c r="D270" s="65" t="s">
        <v>38</v>
      </c>
      <c r="E270" s="65">
        <v>2</v>
      </c>
      <c r="F270" s="65">
        <v>594</v>
      </c>
      <c r="G270" s="65" t="s">
        <v>8</v>
      </c>
    </row>
    <row r="271" s="59" customFormat="1" customHeight="1" spans="1:7">
      <c r="A271" s="65"/>
      <c r="B271" s="65"/>
      <c r="C271" s="65" t="s">
        <v>901</v>
      </c>
      <c r="D271" s="65" t="s">
        <v>632</v>
      </c>
      <c r="E271" s="65"/>
      <c r="F271" s="65"/>
      <c r="G271" s="65" t="s">
        <v>8</v>
      </c>
    </row>
    <row r="272" s="59" customFormat="1" customHeight="1" spans="1:7">
      <c r="A272" s="65">
        <f>MAX(A$2:A271)+1</f>
        <v>211</v>
      </c>
      <c r="B272" s="65" t="s">
        <v>857</v>
      </c>
      <c r="C272" s="65" t="s">
        <v>902</v>
      </c>
      <c r="D272" s="65" t="s">
        <v>38</v>
      </c>
      <c r="E272" s="65">
        <v>1</v>
      </c>
      <c r="F272" s="65">
        <v>302</v>
      </c>
      <c r="G272" s="65" t="s">
        <v>8</v>
      </c>
    </row>
    <row r="273" s="59" customFormat="1" customHeight="1" spans="1:7">
      <c r="A273" s="65">
        <f>MAX(A$2:A272)+1</f>
        <v>212</v>
      </c>
      <c r="B273" s="65" t="s">
        <v>857</v>
      </c>
      <c r="C273" s="65" t="s">
        <v>903</v>
      </c>
      <c r="D273" s="65" t="s">
        <v>38</v>
      </c>
      <c r="E273" s="65">
        <v>1</v>
      </c>
      <c r="F273" s="65">
        <v>297</v>
      </c>
      <c r="G273" s="65" t="s">
        <v>8</v>
      </c>
    </row>
    <row r="274" s="59" customFormat="1" customHeight="1" spans="1:7">
      <c r="A274" s="65">
        <f>MAX(A$2:A273)+1</f>
        <v>213</v>
      </c>
      <c r="B274" s="65" t="s">
        <v>857</v>
      </c>
      <c r="C274" s="65" t="s">
        <v>904</v>
      </c>
      <c r="D274" s="65" t="s">
        <v>38</v>
      </c>
      <c r="E274" s="65">
        <v>2</v>
      </c>
      <c r="F274" s="65">
        <v>530</v>
      </c>
      <c r="G274" s="65" t="s">
        <v>8</v>
      </c>
    </row>
    <row r="275" s="59" customFormat="1" customHeight="1" spans="1:7">
      <c r="A275" s="65"/>
      <c r="B275" s="65"/>
      <c r="C275" s="65" t="s">
        <v>905</v>
      </c>
      <c r="D275" s="65" t="s">
        <v>632</v>
      </c>
      <c r="E275" s="65"/>
      <c r="F275" s="65"/>
      <c r="G275" s="65" t="s">
        <v>8</v>
      </c>
    </row>
    <row r="276" s="59" customFormat="1" customHeight="1" spans="1:7">
      <c r="A276" s="65">
        <f>MAX(A$2:A275)+1</f>
        <v>214</v>
      </c>
      <c r="B276" s="65" t="s">
        <v>857</v>
      </c>
      <c r="C276" s="65" t="s">
        <v>906</v>
      </c>
      <c r="D276" s="65" t="s">
        <v>38</v>
      </c>
      <c r="E276" s="65">
        <v>2</v>
      </c>
      <c r="F276" s="65">
        <v>530</v>
      </c>
      <c r="G276" s="65" t="s">
        <v>8</v>
      </c>
    </row>
    <row r="277" s="59" customFormat="1" customHeight="1" spans="1:7">
      <c r="A277" s="65"/>
      <c r="B277" s="65"/>
      <c r="C277" s="65" t="s">
        <v>907</v>
      </c>
      <c r="D277" s="65" t="s">
        <v>632</v>
      </c>
      <c r="E277" s="65"/>
      <c r="F277" s="65"/>
      <c r="G277" s="65" t="s">
        <v>8</v>
      </c>
    </row>
    <row r="278" s="59" customFormat="1" customHeight="1" spans="1:7">
      <c r="A278" s="65">
        <f>MAX(A$2:A277)+1</f>
        <v>215</v>
      </c>
      <c r="B278" s="65" t="s">
        <v>857</v>
      </c>
      <c r="C278" s="65" t="s">
        <v>908</v>
      </c>
      <c r="D278" s="65" t="s">
        <v>38</v>
      </c>
      <c r="E278" s="79">
        <v>1</v>
      </c>
      <c r="F278" s="65">
        <v>301</v>
      </c>
      <c r="G278" s="65" t="s">
        <v>8</v>
      </c>
    </row>
    <row r="279" s="59" customFormat="1" customHeight="1" spans="1:7">
      <c r="A279" s="65">
        <f>MAX(A$2:A278)+1</f>
        <v>216</v>
      </c>
      <c r="B279" s="65" t="s">
        <v>857</v>
      </c>
      <c r="C279" s="65" t="s">
        <v>909</v>
      </c>
      <c r="D279" s="65" t="s">
        <v>38</v>
      </c>
      <c r="E279" s="79">
        <v>1</v>
      </c>
      <c r="F279" s="65">
        <v>260</v>
      </c>
      <c r="G279" s="65" t="s">
        <v>8</v>
      </c>
    </row>
    <row r="280" s="59" customFormat="1" customHeight="1" spans="1:7">
      <c r="A280" s="65">
        <f>MAX(A$2:A279)+1</f>
        <v>217</v>
      </c>
      <c r="B280" s="65" t="s">
        <v>857</v>
      </c>
      <c r="C280" s="65" t="s">
        <v>910</v>
      </c>
      <c r="D280" s="65" t="s">
        <v>38</v>
      </c>
      <c r="E280" s="65">
        <v>1</v>
      </c>
      <c r="F280" s="65">
        <v>241</v>
      </c>
      <c r="G280" s="65" t="s">
        <v>8</v>
      </c>
    </row>
    <row r="281" s="59" customFormat="1" customHeight="1" spans="1:7">
      <c r="A281" s="65">
        <f>MAX(A$2:A280)+1</f>
        <v>218</v>
      </c>
      <c r="B281" s="65" t="s">
        <v>857</v>
      </c>
      <c r="C281" s="65" t="s">
        <v>911</v>
      </c>
      <c r="D281" s="65" t="s">
        <v>38</v>
      </c>
      <c r="E281" s="69">
        <v>1</v>
      </c>
      <c r="F281" s="65">
        <v>299</v>
      </c>
      <c r="G281" s="65" t="s">
        <v>8</v>
      </c>
    </row>
    <row r="282" s="59" customFormat="1" customHeight="1" spans="1:7">
      <c r="A282" s="65">
        <f>MAX(A$2:A281)+1</f>
        <v>219</v>
      </c>
      <c r="B282" s="65" t="s">
        <v>857</v>
      </c>
      <c r="C282" s="65" t="s">
        <v>912</v>
      </c>
      <c r="D282" s="65" t="s">
        <v>38</v>
      </c>
      <c r="E282" s="69">
        <v>1</v>
      </c>
      <c r="F282" s="65">
        <v>242</v>
      </c>
      <c r="G282" s="65" t="s">
        <v>8</v>
      </c>
    </row>
    <row r="283" s="59" customFormat="1" customHeight="1" spans="1:7">
      <c r="A283" s="65">
        <f>MAX(A$2:A282)+1</f>
        <v>220</v>
      </c>
      <c r="B283" s="65" t="s">
        <v>857</v>
      </c>
      <c r="C283" s="73" t="s">
        <v>913</v>
      </c>
      <c r="D283" s="69" t="s">
        <v>38</v>
      </c>
      <c r="E283" s="65">
        <v>3</v>
      </c>
      <c r="F283" s="65">
        <v>720</v>
      </c>
      <c r="G283" s="65" t="s">
        <v>8</v>
      </c>
    </row>
    <row r="284" s="59" customFormat="1" customHeight="1" spans="1:7">
      <c r="A284" s="65"/>
      <c r="B284" s="65"/>
      <c r="C284" s="73" t="s">
        <v>914</v>
      </c>
      <c r="D284" s="69" t="s">
        <v>632</v>
      </c>
      <c r="E284" s="65"/>
      <c r="F284" s="65"/>
      <c r="G284" s="65" t="s">
        <v>8</v>
      </c>
    </row>
    <row r="285" s="59" customFormat="1" customHeight="1" spans="1:7">
      <c r="A285" s="65"/>
      <c r="B285" s="65"/>
      <c r="C285" s="73" t="s">
        <v>915</v>
      </c>
      <c r="D285" s="69" t="s">
        <v>160</v>
      </c>
      <c r="E285" s="65"/>
      <c r="F285" s="65"/>
      <c r="G285" s="65" t="s">
        <v>8</v>
      </c>
    </row>
    <row r="286" s="59" customFormat="1" customHeight="1" spans="1:7">
      <c r="A286" s="65">
        <f>MAX(A$2:A285)+1</f>
        <v>221</v>
      </c>
      <c r="B286" s="65" t="s">
        <v>857</v>
      </c>
      <c r="C286" s="73" t="s">
        <v>916</v>
      </c>
      <c r="D286" s="69" t="s">
        <v>38</v>
      </c>
      <c r="E286" s="73">
        <v>1</v>
      </c>
      <c r="F286" s="73">
        <v>302</v>
      </c>
      <c r="G286" s="65" t="s">
        <v>8</v>
      </c>
    </row>
    <row r="287" s="59" customFormat="1" customHeight="1" spans="1:7">
      <c r="A287" s="65">
        <f>MAX(A$2:A286)+1</f>
        <v>222</v>
      </c>
      <c r="B287" s="65" t="s">
        <v>857</v>
      </c>
      <c r="C287" s="73" t="s">
        <v>917</v>
      </c>
      <c r="D287" s="69" t="s">
        <v>38</v>
      </c>
      <c r="E287" s="73">
        <v>1</v>
      </c>
      <c r="F287" s="73">
        <v>303</v>
      </c>
      <c r="G287" s="65" t="s">
        <v>8</v>
      </c>
    </row>
    <row r="288" s="59" customFormat="1" customHeight="1" spans="1:7">
      <c r="A288" s="65">
        <f>MAX(A$2:A287)+1</f>
        <v>223</v>
      </c>
      <c r="B288" s="65" t="s">
        <v>857</v>
      </c>
      <c r="C288" s="73" t="s">
        <v>798</v>
      </c>
      <c r="D288" s="69" t="s">
        <v>38</v>
      </c>
      <c r="E288" s="73">
        <v>1</v>
      </c>
      <c r="F288" s="73">
        <v>306</v>
      </c>
      <c r="G288" s="65" t="s">
        <v>8</v>
      </c>
    </row>
    <row r="289" s="59" customFormat="1" customHeight="1" spans="1:7">
      <c r="A289" s="65">
        <f>MAX(A$2:A288)+1</f>
        <v>224</v>
      </c>
      <c r="B289" s="65" t="s">
        <v>857</v>
      </c>
      <c r="C289" s="73" t="s">
        <v>918</v>
      </c>
      <c r="D289" s="69" t="s">
        <v>38</v>
      </c>
      <c r="E289" s="73">
        <v>1</v>
      </c>
      <c r="F289" s="73">
        <v>300</v>
      </c>
      <c r="G289" s="65" t="s">
        <v>8</v>
      </c>
    </row>
    <row r="290" s="59" customFormat="1" customHeight="1" spans="1:7">
      <c r="A290" s="65">
        <f>MAX(A$2:A289)+1</f>
        <v>225</v>
      </c>
      <c r="B290" s="65" t="s">
        <v>857</v>
      </c>
      <c r="C290" s="73" t="s">
        <v>919</v>
      </c>
      <c r="D290" s="69" t="s">
        <v>38</v>
      </c>
      <c r="E290" s="73">
        <v>1</v>
      </c>
      <c r="F290" s="80">
        <v>300</v>
      </c>
      <c r="G290" s="65" t="s">
        <v>8</v>
      </c>
    </row>
    <row r="291" s="59" customFormat="1" customHeight="1" spans="1:7">
      <c r="A291" s="65">
        <f>MAX(A$2:A290)+1</f>
        <v>226</v>
      </c>
      <c r="B291" s="65" t="s">
        <v>857</v>
      </c>
      <c r="C291" s="73" t="s">
        <v>920</v>
      </c>
      <c r="D291" s="69" t="s">
        <v>38</v>
      </c>
      <c r="E291" s="73">
        <v>1</v>
      </c>
      <c r="F291" s="73">
        <v>307</v>
      </c>
      <c r="G291" s="65" t="s">
        <v>8</v>
      </c>
    </row>
    <row r="292" s="59" customFormat="1" customHeight="1" spans="1:7">
      <c r="A292" s="65">
        <f>MAX(A$2:A291)+1</f>
        <v>227</v>
      </c>
      <c r="B292" s="73" t="s">
        <v>857</v>
      </c>
      <c r="C292" s="73" t="s">
        <v>921</v>
      </c>
      <c r="D292" s="69" t="s">
        <v>38</v>
      </c>
      <c r="E292" s="73">
        <v>1</v>
      </c>
      <c r="F292" s="73">
        <v>302</v>
      </c>
      <c r="G292" s="73" t="s">
        <v>8</v>
      </c>
    </row>
    <row r="293" s="59" customFormat="1" customHeight="1" spans="1:7">
      <c r="A293" s="65">
        <f>MAX(A$2:A292)+1</f>
        <v>228</v>
      </c>
      <c r="B293" s="73" t="s">
        <v>857</v>
      </c>
      <c r="C293" s="73" t="s">
        <v>922</v>
      </c>
      <c r="D293" s="69" t="s">
        <v>38</v>
      </c>
      <c r="E293" s="73">
        <v>1</v>
      </c>
      <c r="F293" s="73">
        <v>300</v>
      </c>
      <c r="G293" s="73" t="s">
        <v>10</v>
      </c>
    </row>
    <row r="294" s="59" customFormat="1" customHeight="1" spans="1:7">
      <c r="A294" s="65">
        <f>MAX(A$2:A293)+1</f>
        <v>229</v>
      </c>
      <c r="B294" s="73" t="s">
        <v>857</v>
      </c>
      <c r="C294" s="73" t="s">
        <v>923</v>
      </c>
      <c r="D294" s="69" t="s">
        <v>38</v>
      </c>
      <c r="E294" s="73">
        <v>1</v>
      </c>
      <c r="F294" s="73">
        <v>302</v>
      </c>
      <c r="G294" s="73" t="s">
        <v>8</v>
      </c>
    </row>
    <row r="295" s="59" customFormat="1" customHeight="1" spans="1:7">
      <c r="A295" s="65">
        <f>MAX(A$2:A294)+1</f>
        <v>230</v>
      </c>
      <c r="B295" s="73" t="s">
        <v>857</v>
      </c>
      <c r="C295" s="73" t="s">
        <v>924</v>
      </c>
      <c r="D295" s="69" t="s">
        <v>38</v>
      </c>
      <c r="E295" s="73">
        <v>1</v>
      </c>
      <c r="F295" s="73">
        <v>262</v>
      </c>
      <c r="G295" s="73" t="s">
        <v>8</v>
      </c>
    </row>
    <row r="296" s="59" customFormat="1" customHeight="1" spans="1:7">
      <c r="A296" s="65">
        <f>MAX(A$2:A295)+1</f>
        <v>231</v>
      </c>
      <c r="B296" s="73" t="s">
        <v>857</v>
      </c>
      <c r="C296" s="73" t="s">
        <v>925</v>
      </c>
      <c r="D296" s="69" t="s">
        <v>38</v>
      </c>
      <c r="E296" s="73">
        <v>1</v>
      </c>
      <c r="F296" s="73">
        <v>300</v>
      </c>
      <c r="G296" s="73" t="s">
        <v>10</v>
      </c>
    </row>
    <row r="297" s="59" customFormat="1" customHeight="1" spans="1:7">
      <c r="A297" s="65">
        <f>MAX(A$2:A296)+1</f>
        <v>232</v>
      </c>
      <c r="B297" s="73" t="s">
        <v>857</v>
      </c>
      <c r="C297" s="73" t="s">
        <v>926</v>
      </c>
      <c r="D297" s="69" t="s">
        <v>38</v>
      </c>
      <c r="E297" s="73">
        <v>1</v>
      </c>
      <c r="F297" s="73">
        <v>301</v>
      </c>
      <c r="G297" s="73" t="s">
        <v>10</v>
      </c>
    </row>
    <row r="298" s="59" customFormat="1" customHeight="1" spans="1:7">
      <c r="A298" s="65">
        <f>MAX(A$2:A297)+1</f>
        <v>233</v>
      </c>
      <c r="B298" s="73" t="s">
        <v>857</v>
      </c>
      <c r="C298" s="73" t="s">
        <v>927</v>
      </c>
      <c r="D298" s="69" t="s">
        <v>38</v>
      </c>
      <c r="E298" s="73">
        <v>1</v>
      </c>
      <c r="F298" s="73">
        <v>240</v>
      </c>
      <c r="G298" s="73" t="s">
        <v>10</v>
      </c>
    </row>
    <row r="299" s="59" customFormat="1" customHeight="1" spans="1:7">
      <c r="A299" s="65">
        <f>MAX(A$2:A298)+1</f>
        <v>234</v>
      </c>
      <c r="B299" s="78" t="s">
        <v>712</v>
      </c>
      <c r="C299" s="78" t="s">
        <v>928</v>
      </c>
      <c r="D299" s="69" t="s">
        <v>38</v>
      </c>
      <c r="E299" s="73">
        <v>1</v>
      </c>
      <c r="F299" s="78">
        <v>261</v>
      </c>
      <c r="G299" s="73" t="s">
        <v>10</v>
      </c>
    </row>
    <row r="300" s="59" customFormat="1" customHeight="1" spans="1:7">
      <c r="A300" s="65">
        <f>MAX(A$2:A299)+1</f>
        <v>235</v>
      </c>
      <c r="B300" s="73" t="s">
        <v>712</v>
      </c>
      <c r="C300" s="73" t="s">
        <v>914</v>
      </c>
      <c r="D300" s="69" t="s">
        <v>38</v>
      </c>
      <c r="E300" s="73">
        <v>1</v>
      </c>
      <c r="F300" s="73">
        <v>308</v>
      </c>
      <c r="G300" s="73" t="s">
        <v>8</v>
      </c>
    </row>
    <row r="301" s="59" customFormat="1" customHeight="1" spans="1:7">
      <c r="A301" s="65">
        <f>MAX(A$2:A300)+1</f>
        <v>236</v>
      </c>
      <c r="B301" s="73" t="s">
        <v>712</v>
      </c>
      <c r="C301" s="73" t="s">
        <v>929</v>
      </c>
      <c r="D301" s="69" t="s">
        <v>38</v>
      </c>
      <c r="E301" s="73">
        <v>1</v>
      </c>
      <c r="F301" s="73">
        <v>300</v>
      </c>
      <c r="G301" s="73" t="s">
        <v>10</v>
      </c>
    </row>
    <row r="302" s="59" customFormat="1" customHeight="1" spans="1:7">
      <c r="A302" s="65">
        <f>MAX(A$2:A301)+1</f>
        <v>237</v>
      </c>
      <c r="B302" s="73" t="s">
        <v>626</v>
      </c>
      <c r="C302" s="73" t="s">
        <v>930</v>
      </c>
      <c r="D302" s="69" t="s">
        <v>38</v>
      </c>
      <c r="E302" s="73">
        <v>1</v>
      </c>
      <c r="F302" s="73">
        <v>450</v>
      </c>
      <c r="G302" s="73" t="s">
        <v>10</v>
      </c>
    </row>
    <row r="303" s="59" customFormat="1" customHeight="1" spans="1:7">
      <c r="A303" s="65">
        <f>MAX(A$2:A302)+1</f>
        <v>238</v>
      </c>
      <c r="B303" s="73" t="s">
        <v>626</v>
      </c>
      <c r="C303" s="73" t="s">
        <v>931</v>
      </c>
      <c r="D303" s="65" t="s">
        <v>38</v>
      </c>
      <c r="E303" s="65">
        <v>3</v>
      </c>
      <c r="F303" s="73">
        <v>1350</v>
      </c>
      <c r="G303" s="73" t="s">
        <v>10</v>
      </c>
    </row>
    <row r="304" s="59" customFormat="1" customHeight="1" spans="1:7">
      <c r="A304" s="65"/>
      <c r="B304" s="73"/>
      <c r="C304" s="73" t="s">
        <v>932</v>
      </c>
      <c r="D304" s="81" t="s">
        <v>160</v>
      </c>
      <c r="E304" s="65"/>
      <c r="F304" s="73"/>
      <c r="G304" s="73"/>
    </row>
    <row r="305" s="59" customFormat="1" customHeight="1" spans="1:7">
      <c r="A305" s="65"/>
      <c r="B305" s="73"/>
      <c r="C305" s="65" t="s">
        <v>933</v>
      </c>
      <c r="D305" s="65" t="s">
        <v>158</v>
      </c>
      <c r="E305" s="65"/>
      <c r="F305" s="73"/>
      <c r="G305" s="73"/>
    </row>
    <row r="306" s="59" customFormat="1" customHeight="1" spans="1:7">
      <c r="A306" s="65">
        <f>MAX(A$2:A305)+1</f>
        <v>239</v>
      </c>
      <c r="B306" s="73" t="s">
        <v>712</v>
      </c>
      <c r="C306" s="65" t="s">
        <v>934</v>
      </c>
      <c r="D306" s="65" t="s">
        <v>38</v>
      </c>
      <c r="E306" s="65">
        <v>1</v>
      </c>
      <c r="F306" s="73">
        <v>265</v>
      </c>
      <c r="G306" s="73" t="s">
        <v>10</v>
      </c>
    </row>
    <row r="307" s="59" customFormat="1" customHeight="1" spans="1:7">
      <c r="A307" s="65">
        <f>MAX(A$2:A306)+1</f>
        <v>240</v>
      </c>
      <c r="B307" s="73" t="s">
        <v>712</v>
      </c>
      <c r="C307" s="65" t="s">
        <v>935</v>
      </c>
      <c r="D307" s="65" t="s">
        <v>38</v>
      </c>
      <c r="E307" s="65">
        <v>1</v>
      </c>
      <c r="F307" s="73">
        <v>447</v>
      </c>
      <c r="G307" s="73" t="s">
        <v>7</v>
      </c>
    </row>
    <row r="308" s="59" customFormat="1" customHeight="1" spans="1:7">
      <c r="A308" s="65">
        <f>MAX(A$2:A307)+1</f>
        <v>241</v>
      </c>
      <c r="B308" s="78" t="s">
        <v>626</v>
      </c>
      <c r="C308" s="78" t="s">
        <v>936</v>
      </c>
      <c r="D308" s="65" t="s">
        <v>38</v>
      </c>
      <c r="E308" s="78">
        <v>1</v>
      </c>
      <c r="F308" s="78">
        <v>262</v>
      </c>
      <c r="G308" s="78" t="s">
        <v>10</v>
      </c>
    </row>
    <row r="309" s="61" customFormat="1" customHeight="1" spans="1:7">
      <c r="A309" s="65">
        <f>MAX(A$2:A308)+1</f>
        <v>242</v>
      </c>
      <c r="B309" s="78" t="s">
        <v>712</v>
      </c>
      <c r="C309" s="78" t="s">
        <v>937</v>
      </c>
      <c r="D309" s="65" t="s">
        <v>38</v>
      </c>
      <c r="E309" s="78">
        <v>1</v>
      </c>
      <c r="F309" s="65">
        <v>450</v>
      </c>
      <c r="G309" s="78" t="s">
        <v>10</v>
      </c>
    </row>
    <row r="310" s="59" customFormat="1" customHeight="1" spans="1:7">
      <c r="A310" s="65">
        <f>MAX(A$2:A309)+1</f>
        <v>243</v>
      </c>
      <c r="B310" s="74" t="s">
        <v>626</v>
      </c>
      <c r="C310" s="74" t="s">
        <v>938</v>
      </c>
      <c r="D310" s="65" t="s">
        <v>38</v>
      </c>
      <c r="E310" s="78">
        <v>1</v>
      </c>
      <c r="F310" s="67">
        <v>303</v>
      </c>
      <c r="G310" s="73" t="s">
        <v>8</v>
      </c>
    </row>
    <row r="311" s="59" customFormat="1" customHeight="1" spans="1:7">
      <c r="A311" s="65">
        <f>MAX(A$2:A310)+1</f>
        <v>244</v>
      </c>
      <c r="B311" s="74" t="s">
        <v>857</v>
      </c>
      <c r="C311" s="78" t="s">
        <v>939</v>
      </c>
      <c r="D311" s="65" t="s">
        <v>38</v>
      </c>
      <c r="E311" s="78">
        <v>1</v>
      </c>
      <c r="F311" s="67">
        <v>300</v>
      </c>
      <c r="G311" s="73" t="s">
        <v>8</v>
      </c>
    </row>
    <row r="312" s="59" customFormat="1" customHeight="1" spans="1:7">
      <c r="A312" s="65">
        <f>MAX(A$2:A311)+1</f>
        <v>245</v>
      </c>
      <c r="B312" s="74" t="s">
        <v>626</v>
      </c>
      <c r="C312" s="74" t="s">
        <v>940</v>
      </c>
      <c r="D312" s="65" t="s">
        <v>38</v>
      </c>
      <c r="E312" s="78">
        <v>1</v>
      </c>
      <c r="F312" s="67">
        <v>263</v>
      </c>
      <c r="G312" s="73" t="s">
        <v>10</v>
      </c>
    </row>
    <row r="313" s="59" customFormat="1" customHeight="1" spans="1:7">
      <c r="A313" s="65">
        <f>MAX(A$2:A312)+1</f>
        <v>246</v>
      </c>
      <c r="B313" s="74" t="s">
        <v>626</v>
      </c>
      <c r="C313" s="74" t="s">
        <v>941</v>
      </c>
      <c r="D313" s="65" t="s">
        <v>38</v>
      </c>
      <c r="E313" s="78">
        <v>1</v>
      </c>
      <c r="F313" s="67">
        <v>303</v>
      </c>
      <c r="G313" s="73" t="s">
        <v>8</v>
      </c>
    </row>
    <row r="314" s="59" customFormat="1" customHeight="1" spans="1:7">
      <c r="A314" s="65">
        <f>MAX(A$2:A313)+1</f>
        <v>247</v>
      </c>
      <c r="B314" s="74" t="s">
        <v>712</v>
      </c>
      <c r="C314" s="74" t="s">
        <v>942</v>
      </c>
      <c r="D314" s="65" t="s">
        <v>38</v>
      </c>
      <c r="E314" s="78">
        <v>1</v>
      </c>
      <c r="F314" s="67">
        <v>306</v>
      </c>
      <c r="G314" s="73" t="s">
        <v>10</v>
      </c>
    </row>
    <row r="315" s="59" customFormat="1" customHeight="1" spans="1:7">
      <c r="A315" s="65">
        <f>MAX(A$2:A314)+1</f>
        <v>248</v>
      </c>
      <c r="B315" s="74" t="s">
        <v>626</v>
      </c>
      <c r="C315" s="74" t="s">
        <v>943</v>
      </c>
      <c r="D315" s="65" t="s">
        <v>38</v>
      </c>
      <c r="E315" s="78">
        <v>1</v>
      </c>
      <c r="F315" s="67">
        <v>312</v>
      </c>
      <c r="G315" s="73" t="s">
        <v>10</v>
      </c>
    </row>
    <row r="316" s="59" customFormat="1" customHeight="1" spans="1:7">
      <c r="A316" s="65">
        <f>MAX(A$2:A315)+1</f>
        <v>249</v>
      </c>
      <c r="B316" s="74" t="s">
        <v>812</v>
      </c>
      <c r="C316" s="74" t="s">
        <v>944</v>
      </c>
      <c r="D316" s="65" t="s">
        <v>38</v>
      </c>
      <c r="E316" s="78">
        <v>1</v>
      </c>
      <c r="F316" s="67">
        <v>300</v>
      </c>
      <c r="G316" s="73" t="s">
        <v>8</v>
      </c>
    </row>
    <row r="317" s="59" customFormat="1" customHeight="1" spans="1:7">
      <c r="A317" s="65">
        <f>MAX(A$2:A316)+1</f>
        <v>250</v>
      </c>
      <c r="B317" s="74" t="s">
        <v>812</v>
      </c>
      <c r="C317" s="74" t="s">
        <v>945</v>
      </c>
      <c r="D317" s="65" t="s">
        <v>38</v>
      </c>
      <c r="E317" s="78">
        <v>1</v>
      </c>
      <c r="F317" s="67">
        <v>299</v>
      </c>
      <c r="G317" s="73" t="s">
        <v>10</v>
      </c>
    </row>
    <row r="318" s="59" customFormat="1" customHeight="1" spans="1:7">
      <c r="A318" s="65">
        <f>MAX(A$2:A317)+1</f>
        <v>251</v>
      </c>
      <c r="B318" s="74" t="s">
        <v>812</v>
      </c>
      <c r="C318" s="74" t="s">
        <v>946</v>
      </c>
      <c r="D318" s="65" t="s">
        <v>38</v>
      </c>
      <c r="E318" s="78">
        <v>2</v>
      </c>
      <c r="F318" s="67">
        <v>900</v>
      </c>
      <c r="G318" s="73" t="s">
        <v>10</v>
      </c>
    </row>
    <row r="319" s="59" customFormat="1" customHeight="1" spans="1:7">
      <c r="A319" s="65"/>
      <c r="B319" s="74"/>
      <c r="C319" s="74" t="s">
        <v>947</v>
      </c>
      <c r="D319" s="65" t="s">
        <v>158</v>
      </c>
      <c r="E319" s="78"/>
      <c r="F319" s="67"/>
      <c r="G319" s="73"/>
    </row>
    <row r="320" s="59" customFormat="1" customHeight="1" spans="1:7">
      <c r="A320" s="65">
        <f>MAX(A$2:A319)+1</f>
        <v>252</v>
      </c>
      <c r="B320" s="78" t="s">
        <v>857</v>
      </c>
      <c r="C320" s="78" t="s">
        <v>948</v>
      </c>
      <c r="D320" s="65" t="s">
        <v>38</v>
      </c>
      <c r="E320" s="78">
        <v>1</v>
      </c>
      <c r="F320" s="82">
        <v>450</v>
      </c>
      <c r="G320" s="65" t="s">
        <v>10</v>
      </c>
    </row>
    <row r="321" s="59" customFormat="1" customHeight="1" spans="1:7">
      <c r="A321" s="65">
        <f>MAX(A$2:A320)+1</f>
        <v>253</v>
      </c>
      <c r="B321" s="78" t="s">
        <v>812</v>
      </c>
      <c r="C321" s="78" t="s">
        <v>949</v>
      </c>
      <c r="D321" s="65" t="s">
        <v>38</v>
      </c>
      <c r="E321" s="78">
        <v>1</v>
      </c>
      <c r="F321" s="82">
        <v>430</v>
      </c>
      <c r="G321" s="65" t="s">
        <v>10</v>
      </c>
    </row>
    <row r="322" s="59" customFormat="1" customHeight="1" spans="1:7">
      <c r="A322" s="65">
        <f>MAX(A$2:A321)+1</f>
        <v>254</v>
      </c>
      <c r="B322" s="78" t="s">
        <v>712</v>
      </c>
      <c r="C322" s="78" t="s">
        <v>950</v>
      </c>
      <c r="D322" s="65" t="s">
        <v>38</v>
      </c>
      <c r="E322" s="78">
        <v>1</v>
      </c>
      <c r="F322" s="82">
        <v>299</v>
      </c>
      <c r="G322" s="65" t="s">
        <v>10</v>
      </c>
    </row>
    <row r="323" s="59" customFormat="1" customHeight="1" spans="1:7">
      <c r="A323" s="65">
        <f>MAX(A$2:A322)+1</f>
        <v>255</v>
      </c>
      <c r="B323" s="74" t="s">
        <v>626</v>
      </c>
      <c r="C323" s="74" t="s">
        <v>951</v>
      </c>
      <c r="D323" s="65" t="s">
        <v>38</v>
      </c>
      <c r="E323" s="78">
        <v>1</v>
      </c>
      <c r="F323" s="82">
        <v>450</v>
      </c>
      <c r="G323" s="74" t="s">
        <v>10</v>
      </c>
    </row>
    <row r="324" s="59" customFormat="1" customHeight="1" spans="1:7">
      <c r="A324" s="65">
        <f>MAX(A$2:A323)+1</f>
        <v>256</v>
      </c>
      <c r="B324" s="74" t="s">
        <v>626</v>
      </c>
      <c r="C324" s="74" t="s">
        <v>952</v>
      </c>
      <c r="D324" s="65" t="s">
        <v>38</v>
      </c>
      <c r="E324" s="78">
        <v>1</v>
      </c>
      <c r="F324" s="82">
        <v>450</v>
      </c>
      <c r="G324" s="74" t="s">
        <v>10</v>
      </c>
    </row>
    <row r="325" s="59" customFormat="1" customHeight="1" spans="1:7">
      <c r="A325" s="65">
        <f>MAX(A$2:A324)+1</f>
        <v>257</v>
      </c>
      <c r="B325" s="74" t="s">
        <v>812</v>
      </c>
      <c r="C325" s="74" t="s">
        <v>953</v>
      </c>
      <c r="D325" s="65" t="s">
        <v>38</v>
      </c>
      <c r="E325" s="78">
        <v>1</v>
      </c>
      <c r="F325" s="82">
        <v>450</v>
      </c>
      <c r="G325" s="74" t="s">
        <v>10</v>
      </c>
    </row>
    <row r="326" s="59" customFormat="1" customHeight="1" spans="1:7">
      <c r="A326" s="65">
        <f>MAX(A$2:A325)+1</f>
        <v>258</v>
      </c>
      <c r="B326" s="74" t="s">
        <v>857</v>
      </c>
      <c r="C326" s="74" t="s">
        <v>954</v>
      </c>
      <c r="D326" s="65" t="s">
        <v>38</v>
      </c>
      <c r="E326" s="78">
        <v>1</v>
      </c>
      <c r="F326" s="82">
        <v>450</v>
      </c>
      <c r="G326" s="74" t="s">
        <v>10</v>
      </c>
    </row>
    <row r="327" s="59" customFormat="1" customHeight="1" spans="1:7">
      <c r="A327" s="65">
        <f>MAX(A$2:A326)+1</f>
        <v>259</v>
      </c>
      <c r="B327" s="74" t="s">
        <v>857</v>
      </c>
      <c r="C327" s="74" t="s">
        <v>955</v>
      </c>
      <c r="D327" s="65" t="s">
        <v>38</v>
      </c>
      <c r="E327" s="78">
        <v>1</v>
      </c>
      <c r="F327" s="82">
        <v>450</v>
      </c>
      <c r="G327" s="74" t="s">
        <v>7</v>
      </c>
    </row>
    <row r="328" s="59" customFormat="1" customHeight="1" spans="1:7">
      <c r="A328" s="65">
        <f>MAX(A$2:A327)+1</f>
        <v>260</v>
      </c>
      <c r="B328" s="74" t="s">
        <v>626</v>
      </c>
      <c r="C328" s="74" t="s">
        <v>956</v>
      </c>
      <c r="D328" s="65" t="s">
        <v>38</v>
      </c>
      <c r="E328" s="78">
        <v>1</v>
      </c>
      <c r="F328" s="82">
        <v>326</v>
      </c>
      <c r="G328" s="74" t="s">
        <v>10</v>
      </c>
    </row>
    <row r="329" s="59" customFormat="1" customHeight="1" spans="1:7">
      <c r="A329" s="65">
        <f>MAX(A$2:A328)+1</f>
        <v>261</v>
      </c>
      <c r="B329" s="74" t="s">
        <v>712</v>
      </c>
      <c r="C329" s="74" t="s">
        <v>957</v>
      </c>
      <c r="D329" s="65" t="s">
        <v>38</v>
      </c>
      <c r="E329" s="78">
        <v>1</v>
      </c>
      <c r="F329" s="82">
        <v>363</v>
      </c>
      <c r="G329" s="74" t="s">
        <v>10</v>
      </c>
    </row>
    <row r="330" s="59" customFormat="1" customHeight="1" spans="1:7">
      <c r="A330" s="65">
        <f>MAX(A$2:A329)+1</f>
        <v>262</v>
      </c>
      <c r="B330" s="74" t="s">
        <v>812</v>
      </c>
      <c r="C330" s="74" t="s">
        <v>958</v>
      </c>
      <c r="D330" s="65" t="s">
        <v>38</v>
      </c>
      <c r="E330" s="78">
        <v>1</v>
      </c>
      <c r="F330" s="78">
        <v>263</v>
      </c>
      <c r="G330" s="73" t="s">
        <v>8</v>
      </c>
    </row>
    <row r="331" s="59" customFormat="1" customHeight="1" spans="1:7">
      <c r="A331" s="65">
        <f>MAX(A$2:A330)+1</f>
        <v>263</v>
      </c>
      <c r="B331" s="74" t="s">
        <v>812</v>
      </c>
      <c r="C331" s="74" t="s">
        <v>959</v>
      </c>
      <c r="D331" s="65" t="s">
        <v>38</v>
      </c>
      <c r="E331" s="78">
        <v>1</v>
      </c>
      <c r="F331" s="67">
        <v>274</v>
      </c>
      <c r="G331" s="74" t="s">
        <v>10</v>
      </c>
    </row>
    <row r="332" s="59" customFormat="1" customHeight="1" spans="1:7">
      <c r="A332" s="65">
        <f>MAX(A$2:A331)+1</f>
        <v>264</v>
      </c>
      <c r="B332" s="65" t="s">
        <v>712</v>
      </c>
      <c r="C332" s="65" t="s">
        <v>960</v>
      </c>
      <c r="D332" s="65" t="s">
        <v>38</v>
      </c>
      <c r="E332" s="67">
        <v>1</v>
      </c>
      <c r="F332" s="65">
        <v>450</v>
      </c>
      <c r="G332" s="65" t="s">
        <v>10</v>
      </c>
    </row>
    <row r="333" s="59" customFormat="1" customHeight="1" spans="1:7">
      <c r="A333" s="65">
        <f>MAX(A$2:A332)+1</f>
        <v>265</v>
      </c>
      <c r="B333" s="74" t="s">
        <v>626</v>
      </c>
      <c r="C333" s="74" t="s">
        <v>961</v>
      </c>
      <c r="D333" s="74" t="s">
        <v>38</v>
      </c>
      <c r="E333" s="74">
        <v>1</v>
      </c>
      <c r="F333" s="74">
        <v>338</v>
      </c>
      <c r="G333" s="74" t="s">
        <v>10</v>
      </c>
    </row>
    <row r="334" s="59" customFormat="1" customHeight="1" spans="1:7">
      <c r="A334" s="65">
        <f>MAX(A$2:A333)+1</f>
        <v>266</v>
      </c>
      <c r="B334" s="74" t="s">
        <v>626</v>
      </c>
      <c r="C334" s="74" t="s">
        <v>962</v>
      </c>
      <c r="D334" s="74" t="s">
        <v>38</v>
      </c>
      <c r="E334" s="74">
        <v>1</v>
      </c>
      <c r="F334" s="74">
        <v>271</v>
      </c>
      <c r="G334" s="74" t="s">
        <v>8</v>
      </c>
    </row>
    <row r="335" s="59" customFormat="1" customHeight="1" spans="1:7">
      <c r="A335" s="65"/>
      <c r="B335" s="65" t="s">
        <v>963</v>
      </c>
      <c r="C335" s="73"/>
      <c r="D335" s="65"/>
      <c r="E335" s="67">
        <f>SUM(E3:E334)</f>
        <v>332</v>
      </c>
      <c r="F335" s="65">
        <f>SUM(F3:F334)</f>
        <v>98985</v>
      </c>
      <c r="G335" s="65"/>
    </row>
    <row r="336" s="59" customFormat="1" customHeight="1" spans="1:7">
      <c r="A336" s="83"/>
      <c r="B336" s="83"/>
      <c r="C336" s="83"/>
      <c r="D336" s="83"/>
      <c r="E336" s="83"/>
      <c r="F336" s="83"/>
      <c r="G336" s="83"/>
    </row>
    <row r="337" s="59" customFormat="1" customHeight="1" spans="1:7">
      <c r="A337" s="83"/>
      <c r="B337" s="83"/>
      <c r="C337" s="83"/>
      <c r="D337" s="83"/>
      <c r="E337" s="83"/>
      <c r="F337" s="83"/>
      <c r="G337" s="83"/>
    </row>
    <row r="338" s="59" customFormat="1" customHeight="1" spans="1:7">
      <c r="A338" s="83"/>
      <c r="B338" s="83"/>
      <c r="C338" s="83"/>
      <c r="D338" s="83"/>
      <c r="E338" s="83"/>
      <c r="F338" s="83"/>
      <c r="G338" s="83"/>
    </row>
    <row r="339" s="62" customFormat="1" customHeight="1"/>
  </sheetData>
  <mergeCells count="1">
    <mergeCell ref="A1:G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26"/>
  <sheetViews>
    <sheetView workbookViewId="0">
      <selection activeCell="K12" sqref="K12"/>
    </sheetView>
  </sheetViews>
  <sheetFormatPr defaultColWidth="9" defaultRowHeight="17" customHeight="1"/>
  <cols>
    <col min="1" max="6" width="13.25" style="28" customWidth="1"/>
    <col min="7" max="7" width="13.25" style="32" customWidth="1"/>
    <col min="8" max="16384" width="9" style="28"/>
  </cols>
  <sheetData>
    <row r="1" s="28" customFormat="1" ht="30" customHeight="1" spans="1:7">
      <c r="A1" s="33" t="s">
        <v>964</v>
      </c>
      <c r="B1" s="33"/>
      <c r="C1" s="33"/>
      <c r="D1" s="33"/>
      <c r="E1" s="33"/>
      <c r="F1" s="33"/>
      <c r="G1" s="34"/>
    </row>
    <row r="2" s="28" customFormat="1" customHeight="1" spans="1:7">
      <c r="A2" s="35" t="s">
        <v>2</v>
      </c>
      <c r="B2" s="35" t="s">
        <v>30</v>
      </c>
      <c r="C2" s="35" t="s">
        <v>623</v>
      </c>
      <c r="D2" s="35" t="s">
        <v>32</v>
      </c>
      <c r="E2" s="35" t="s">
        <v>33</v>
      </c>
      <c r="F2" s="36" t="s">
        <v>34</v>
      </c>
      <c r="G2" s="37" t="s">
        <v>625</v>
      </c>
    </row>
    <row r="3" s="28" customFormat="1" customHeight="1" spans="1:7">
      <c r="A3" s="38">
        <v>1</v>
      </c>
      <c r="B3" s="39" t="s">
        <v>965</v>
      </c>
      <c r="C3" s="39" t="s">
        <v>966</v>
      </c>
      <c r="D3" s="39" t="s">
        <v>38</v>
      </c>
      <c r="E3" s="39">
        <v>2</v>
      </c>
      <c r="F3" s="40">
        <v>592</v>
      </c>
      <c r="G3" s="10" t="s">
        <v>8</v>
      </c>
    </row>
    <row r="4" s="28" customFormat="1" customHeight="1" spans="1:7">
      <c r="A4" s="38"/>
      <c r="B4" s="39"/>
      <c r="C4" s="39" t="s">
        <v>967</v>
      </c>
      <c r="D4" s="39" t="s">
        <v>40</v>
      </c>
      <c r="E4" s="39"/>
      <c r="F4" s="40"/>
      <c r="G4" s="10" t="s">
        <v>8</v>
      </c>
    </row>
    <row r="5" s="28" customFormat="1" customHeight="1" spans="1:7">
      <c r="A5" s="38">
        <v>2</v>
      </c>
      <c r="B5" s="39" t="s">
        <v>965</v>
      </c>
      <c r="C5" s="39" t="s">
        <v>968</v>
      </c>
      <c r="D5" s="39" t="s">
        <v>38</v>
      </c>
      <c r="E5" s="39">
        <v>1</v>
      </c>
      <c r="F5" s="40">
        <v>301</v>
      </c>
      <c r="G5" s="10" t="s">
        <v>8</v>
      </c>
    </row>
    <row r="6" s="28" customFormat="1" customHeight="1" spans="1:7">
      <c r="A6" s="38">
        <v>3</v>
      </c>
      <c r="B6" s="39" t="s">
        <v>965</v>
      </c>
      <c r="C6" s="39" t="s">
        <v>969</v>
      </c>
      <c r="D6" s="39" t="s">
        <v>38</v>
      </c>
      <c r="E6" s="39">
        <v>2</v>
      </c>
      <c r="F6" s="40">
        <v>512</v>
      </c>
      <c r="G6" s="10" t="s">
        <v>8</v>
      </c>
    </row>
    <row r="7" s="28" customFormat="1" customHeight="1" spans="1:7">
      <c r="A7" s="38"/>
      <c r="B7" s="39"/>
      <c r="C7" s="39" t="s">
        <v>970</v>
      </c>
      <c r="D7" s="39" t="s">
        <v>207</v>
      </c>
      <c r="E7" s="41"/>
      <c r="F7" s="40"/>
      <c r="G7" s="10" t="s">
        <v>8</v>
      </c>
    </row>
    <row r="8" s="28" customFormat="1" customHeight="1" spans="1:7">
      <c r="A8" s="38">
        <v>4</v>
      </c>
      <c r="B8" s="39" t="s">
        <v>965</v>
      </c>
      <c r="C8" s="39" t="s">
        <v>971</v>
      </c>
      <c r="D8" s="39" t="s">
        <v>38</v>
      </c>
      <c r="E8" s="39">
        <v>2</v>
      </c>
      <c r="F8" s="40">
        <v>652</v>
      </c>
      <c r="G8" s="10" t="s">
        <v>8</v>
      </c>
    </row>
    <row r="9" s="28" customFormat="1" customHeight="1" spans="1:7">
      <c r="A9" s="38"/>
      <c r="B9" s="39"/>
      <c r="C9" s="39" t="s">
        <v>972</v>
      </c>
      <c r="D9" s="39" t="s">
        <v>973</v>
      </c>
      <c r="E9" s="39"/>
      <c r="F9" s="40"/>
      <c r="G9" s="10" t="s">
        <v>8</v>
      </c>
    </row>
    <row r="10" s="28" customFormat="1" customHeight="1" spans="1:7">
      <c r="A10" s="38">
        <v>5</v>
      </c>
      <c r="B10" s="39" t="s">
        <v>965</v>
      </c>
      <c r="C10" s="39" t="s">
        <v>974</v>
      </c>
      <c r="D10" s="39" t="s">
        <v>38</v>
      </c>
      <c r="E10" s="39">
        <v>3</v>
      </c>
      <c r="F10" s="40">
        <v>699</v>
      </c>
      <c r="G10" s="10" t="s">
        <v>8</v>
      </c>
    </row>
    <row r="11" s="28" customFormat="1" customHeight="1" spans="1:7">
      <c r="A11" s="38"/>
      <c r="B11" s="39"/>
      <c r="C11" s="39" t="s">
        <v>975</v>
      </c>
      <c r="D11" s="39" t="s">
        <v>40</v>
      </c>
      <c r="E11" s="39"/>
      <c r="F11" s="40"/>
      <c r="G11" s="10" t="s">
        <v>8</v>
      </c>
    </row>
    <row r="12" s="28" customFormat="1" customHeight="1" spans="1:7">
      <c r="A12" s="38"/>
      <c r="B12" s="39"/>
      <c r="C12" s="39" t="s">
        <v>976</v>
      </c>
      <c r="D12" s="39" t="s">
        <v>101</v>
      </c>
      <c r="E12" s="39"/>
      <c r="F12" s="40"/>
      <c r="G12" s="10" t="s">
        <v>8</v>
      </c>
    </row>
    <row r="13" s="28" customFormat="1" customHeight="1" spans="1:7">
      <c r="A13" s="38">
        <v>6</v>
      </c>
      <c r="B13" s="39" t="s">
        <v>965</v>
      </c>
      <c r="C13" s="39" t="s">
        <v>977</v>
      </c>
      <c r="D13" s="39" t="s">
        <v>38</v>
      </c>
      <c r="E13" s="39">
        <v>1</v>
      </c>
      <c r="F13" s="40">
        <v>307</v>
      </c>
      <c r="G13" s="10" t="s">
        <v>8</v>
      </c>
    </row>
    <row r="14" s="28" customFormat="1" customHeight="1" spans="1:7">
      <c r="A14" s="38">
        <v>7</v>
      </c>
      <c r="B14" s="39" t="s">
        <v>965</v>
      </c>
      <c r="C14" s="39" t="s">
        <v>978</v>
      </c>
      <c r="D14" s="39" t="s">
        <v>38</v>
      </c>
      <c r="E14" s="41">
        <v>1</v>
      </c>
      <c r="F14" s="40">
        <v>343</v>
      </c>
      <c r="G14" s="10" t="s">
        <v>8</v>
      </c>
    </row>
    <row r="15" s="29" customFormat="1" customHeight="1" spans="1:51">
      <c r="A15" s="38">
        <v>8</v>
      </c>
      <c r="B15" s="39" t="s">
        <v>965</v>
      </c>
      <c r="C15" s="39" t="s">
        <v>979</v>
      </c>
      <c r="D15" s="39" t="s">
        <v>980</v>
      </c>
      <c r="E15" s="39">
        <v>1</v>
      </c>
      <c r="F15" s="40">
        <v>450</v>
      </c>
      <c r="G15" s="10" t="s">
        <v>7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</row>
    <row r="16" s="29" customFormat="1" customHeight="1" spans="1:51">
      <c r="A16" s="38">
        <v>9</v>
      </c>
      <c r="B16" s="39" t="s">
        <v>965</v>
      </c>
      <c r="C16" s="42" t="s">
        <v>981</v>
      </c>
      <c r="D16" s="43" t="s">
        <v>38</v>
      </c>
      <c r="E16" s="43">
        <v>2</v>
      </c>
      <c r="F16" s="40">
        <v>900</v>
      </c>
      <c r="G16" s="10" t="s">
        <v>7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</row>
    <row r="17" s="29" customFormat="1" customHeight="1" spans="1:51">
      <c r="A17" s="44"/>
      <c r="B17" s="43"/>
      <c r="C17" s="43" t="s">
        <v>982</v>
      </c>
      <c r="D17" s="43" t="s">
        <v>101</v>
      </c>
      <c r="E17" s="43"/>
      <c r="F17" s="40"/>
      <c r="G17" s="10" t="s">
        <v>7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</row>
    <row r="18" s="29" customFormat="1" customHeight="1" spans="1:51">
      <c r="A18" s="44">
        <v>10</v>
      </c>
      <c r="B18" s="39" t="s">
        <v>965</v>
      </c>
      <c r="C18" s="43" t="s">
        <v>983</v>
      </c>
      <c r="D18" s="43" t="s">
        <v>980</v>
      </c>
      <c r="E18" s="43">
        <v>1</v>
      </c>
      <c r="F18" s="40">
        <v>293</v>
      </c>
      <c r="G18" s="10" t="s">
        <v>8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</row>
    <row r="19" s="28" customFormat="1" customHeight="1" spans="1:7">
      <c r="A19" s="44">
        <v>11</v>
      </c>
      <c r="B19" s="39" t="s">
        <v>965</v>
      </c>
      <c r="C19" s="39" t="s">
        <v>984</v>
      </c>
      <c r="D19" s="39" t="s">
        <v>38</v>
      </c>
      <c r="E19" s="39">
        <v>1</v>
      </c>
      <c r="F19" s="40">
        <v>309</v>
      </c>
      <c r="G19" s="10" t="s">
        <v>8</v>
      </c>
    </row>
    <row r="20" s="28" customFormat="1" customHeight="1" spans="1:7">
      <c r="A20" s="44">
        <v>12</v>
      </c>
      <c r="B20" s="39" t="s">
        <v>965</v>
      </c>
      <c r="C20" s="39" t="s">
        <v>985</v>
      </c>
      <c r="D20" s="39" t="s">
        <v>38</v>
      </c>
      <c r="E20" s="39">
        <v>3</v>
      </c>
      <c r="F20" s="40">
        <v>723</v>
      </c>
      <c r="G20" s="10" t="s">
        <v>8</v>
      </c>
    </row>
    <row r="21" s="28" customFormat="1" customHeight="1" spans="1:7">
      <c r="A21" s="38"/>
      <c r="B21" s="39"/>
      <c r="C21" s="39" t="s">
        <v>986</v>
      </c>
      <c r="D21" s="39" t="s">
        <v>40</v>
      </c>
      <c r="E21" s="39"/>
      <c r="F21" s="40"/>
      <c r="G21" s="10" t="s">
        <v>8</v>
      </c>
    </row>
    <row r="22" s="28" customFormat="1" customHeight="1" spans="1:7">
      <c r="A22" s="38"/>
      <c r="B22" s="39"/>
      <c r="C22" s="39" t="s">
        <v>987</v>
      </c>
      <c r="D22" s="39" t="s">
        <v>119</v>
      </c>
      <c r="E22" s="39"/>
      <c r="F22" s="40"/>
      <c r="G22" s="10" t="s">
        <v>8</v>
      </c>
    </row>
    <row r="23" s="28" customFormat="1" customHeight="1" spans="1:7">
      <c r="A23" s="38">
        <v>13</v>
      </c>
      <c r="B23" s="39" t="s">
        <v>965</v>
      </c>
      <c r="C23" s="39" t="s">
        <v>988</v>
      </c>
      <c r="D23" s="39" t="s">
        <v>38</v>
      </c>
      <c r="E23" s="39">
        <v>1</v>
      </c>
      <c r="F23" s="40">
        <v>310</v>
      </c>
      <c r="G23" s="10" t="s">
        <v>8</v>
      </c>
    </row>
    <row r="24" s="28" customFormat="1" customHeight="1" spans="1:7">
      <c r="A24" s="38">
        <v>14</v>
      </c>
      <c r="B24" s="39" t="s">
        <v>965</v>
      </c>
      <c r="C24" s="39" t="s">
        <v>989</v>
      </c>
      <c r="D24" s="39" t="s">
        <v>980</v>
      </c>
      <c r="E24" s="39">
        <v>1</v>
      </c>
      <c r="F24" s="40">
        <v>345</v>
      </c>
      <c r="G24" s="10" t="s">
        <v>8</v>
      </c>
    </row>
    <row r="25" s="28" customFormat="1" customHeight="1" spans="1:7">
      <c r="A25" s="38">
        <v>15</v>
      </c>
      <c r="B25" s="39" t="s">
        <v>965</v>
      </c>
      <c r="C25" s="39" t="s">
        <v>990</v>
      </c>
      <c r="D25" s="39" t="s">
        <v>980</v>
      </c>
      <c r="E25" s="39">
        <v>1</v>
      </c>
      <c r="F25" s="40">
        <v>298</v>
      </c>
      <c r="G25" s="10" t="s">
        <v>8</v>
      </c>
    </row>
    <row r="26" s="28" customFormat="1" customHeight="1" spans="1:7">
      <c r="A26" s="38">
        <v>16</v>
      </c>
      <c r="B26" s="39" t="s">
        <v>965</v>
      </c>
      <c r="C26" s="39" t="s">
        <v>991</v>
      </c>
      <c r="D26" s="39" t="s">
        <v>38</v>
      </c>
      <c r="E26" s="39">
        <v>1</v>
      </c>
      <c r="F26" s="40">
        <v>371</v>
      </c>
      <c r="G26" s="10" t="s">
        <v>8</v>
      </c>
    </row>
    <row r="27" s="28" customFormat="1" customHeight="1" spans="1:7">
      <c r="A27" s="38">
        <v>17</v>
      </c>
      <c r="B27" s="39" t="s">
        <v>965</v>
      </c>
      <c r="C27" s="39" t="s">
        <v>992</v>
      </c>
      <c r="D27" s="39" t="s">
        <v>980</v>
      </c>
      <c r="E27" s="39">
        <v>1</v>
      </c>
      <c r="F27" s="40">
        <v>308</v>
      </c>
      <c r="G27" s="10" t="s">
        <v>8</v>
      </c>
    </row>
    <row r="28" s="28" customFormat="1" customHeight="1" spans="1:7">
      <c r="A28" s="38">
        <v>18</v>
      </c>
      <c r="B28" s="39" t="s">
        <v>965</v>
      </c>
      <c r="C28" s="39" t="s">
        <v>993</v>
      </c>
      <c r="D28" s="39" t="s">
        <v>38</v>
      </c>
      <c r="E28" s="39">
        <v>1</v>
      </c>
      <c r="F28" s="40">
        <v>341</v>
      </c>
      <c r="G28" s="10" t="s">
        <v>8</v>
      </c>
    </row>
    <row r="29" s="28" customFormat="1" customHeight="1" spans="1:7">
      <c r="A29" s="38">
        <v>19</v>
      </c>
      <c r="B29" s="39" t="s">
        <v>965</v>
      </c>
      <c r="C29" s="39" t="s">
        <v>994</v>
      </c>
      <c r="D29" s="39" t="s">
        <v>980</v>
      </c>
      <c r="E29" s="39">
        <v>1</v>
      </c>
      <c r="F29" s="40">
        <v>309</v>
      </c>
      <c r="G29" s="10" t="s">
        <v>8</v>
      </c>
    </row>
    <row r="30" s="28" customFormat="1" customHeight="1" spans="1:7">
      <c r="A30" s="38">
        <v>20</v>
      </c>
      <c r="B30" s="39" t="s">
        <v>965</v>
      </c>
      <c r="C30" s="39" t="s">
        <v>995</v>
      </c>
      <c r="D30" s="39" t="s">
        <v>38</v>
      </c>
      <c r="E30" s="39">
        <v>2</v>
      </c>
      <c r="F30" s="40">
        <v>476</v>
      </c>
      <c r="G30" s="10" t="s">
        <v>8</v>
      </c>
    </row>
    <row r="31" s="28" customFormat="1" customHeight="1" spans="1:7">
      <c r="A31" s="38"/>
      <c r="B31" s="39"/>
      <c r="C31" s="39" t="s">
        <v>996</v>
      </c>
      <c r="D31" s="39" t="s">
        <v>40</v>
      </c>
      <c r="E31" s="39"/>
      <c r="F31" s="40"/>
      <c r="G31" s="10" t="s">
        <v>8</v>
      </c>
    </row>
    <row r="32" s="28" customFormat="1" customHeight="1" spans="1:7">
      <c r="A32" s="38">
        <v>21</v>
      </c>
      <c r="B32" s="39" t="s">
        <v>965</v>
      </c>
      <c r="C32" s="39" t="s">
        <v>997</v>
      </c>
      <c r="D32" s="39" t="s">
        <v>38</v>
      </c>
      <c r="E32" s="39">
        <v>3</v>
      </c>
      <c r="F32" s="40">
        <v>699</v>
      </c>
      <c r="G32" s="10" t="s">
        <v>8</v>
      </c>
    </row>
    <row r="33" s="28" customFormat="1" customHeight="1" spans="1:7">
      <c r="A33" s="38"/>
      <c r="B33" s="39"/>
      <c r="C33" s="39" t="s">
        <v>998</v>
      </c>
      <c r="D33" s="39" t="s">
        <v>40</v>
      </c>
      <c r="E33" s="39"/>
      <c r="F33" s="40"/>
      <c r="G33" s="10" t="s">
        <v>8</v>
      </c>
    </row>
    <row r="34" s="28" customFormat="1" customHeight="1" spans="1:7">
      <c r="A34" s="38"/>
      <c r="B34" s="39"/>
      <c r="C34" s="39" t="s">
        <v>999</v>
      </c>
      <c r="D34" s="39" t="s">
        <v>119</v>
      </c>
      <c r="E34" s="39"/>
      <c r="F34" s="40"/>
      <c r="G34" s="10" t="s">
        <v>8</v>
      </c>
    </row>
    <row r="35" s="28" customFormat="1" customHeight="1" spans="1:7">
      <c r="A35" s="38">
        <v>22</v>
      </c>
      <c r="B35" s="39" t="s">
        <v>965</v>
      </c>
      <c r="C35" s="39" t="s">
        <v>1000</v>
      </c>
      <c r="D35" s="39" t="s">
        <v>38</v>
      </c>
      <c r="E35" s="39">
        <v>1</v>
      </c>
      <c r="F35" s="40">
        <v>299</v>
      </c>
      <c r="G35" s="10" t="s">
        <v>8</v>
      </c>
    </row>
    <row r="36" s="28" customFormat="1" customHeight="1" spans="1:7">
      <c r="A36" s="38">
        <v>23</v>
      </c>
      <c r="B36" s="39" t="s">
        <v>965</v>
      </c>
      <c r="C36" s="41" t="s">
        <v>1001</v>
      </c>
      <c r="D36" s="41" t="s">
        <v>38</v>
      </c>
      <c r="E36" s="39">
        <v>1</v>
      </c>
      <c r="F36" s="40">
        <v>308</v>
      </c>
      <c r="G36" s="10" t="s">
        <v>8</v>
      </c>
    </row>
    <row r="37" s="28" customFormat="1" customHeight="1" spans="1:7">
      <c r="A37" s="38">
        <v>24</v>
      </c>
      <c r="B37" s="39" t="s">
        <v>965</v>
      </c>
      <c r="C37" s="45" t="s">
        <v>1002</v>
      </c>
      <c r="D37" s="41" t="s">
        <v>980</v>
      </c>
      <c r="E37" s="39">
        <v>1</v>
      </c>
      <c r="F37" s="40">
        <v>296</v>
      </c>
      <c r="G37" s="10" t="s">
        <v>8</v>
      </c>
    </row>
    <row r="38" s="28" customFormat="1" customHeight="1" spans="1:7">
      <c r="A38" s="38">
        <v>25</v>
      </c>
      <c r="B38" s="39" t="s">
        <v>965</v>
      </c>
      <c r="C38" s="45" t="s">
        <v>1003</v>
      </c>
      <c r="D38" s="41" t="s">
        <v>980</v>
      </c>
      <c r="E38" s="39">
        <v>1</v>
      </c>
      <c r="F38" s="40">
        <v>305</v>
      </c>
      <c r="G38" s="10" t="s">
        <v>10</v>
      </c>
    </row>
    <row r="39" s="28" customFormat="1" customHeight="1" spans="1:7">
      <c r="A39" s="38">
        <v>26</v>
      </c>
      <c r="B39" s="39" t="s">
        <v>965</v>
      </c>
      <c r="C39" s="45" t="s">
        <v>1004</v>
      </c>
      <c r="D39" s="41" t="s">
        <v>38</v>
      </c>
      <c r="E39" s="39">
        <v>1</v>
      </c>
      <c r="F39" s="40">
        <v>304</v>
      </c>
      <c r="G39" s="10" t="s">
        <v>8</v>
      </c>
    </row>
    <row r="40" s="28" customFormat="1" customHeight="1" spans="1:7">
      <c r="A40" s="38">
        <v>27</v>
      </c>
      <c r="B40" s="39" t="s">
        <v>965</v>
      </c>
      <c r="C40" s="45" t="s">
        <v>1005</v>
      </c>
      <c r="D40" s="41" t="s">
        <v>980</v>
      </c>
      <c r="E40" s="39">
        <v>1</v>
      </c>
      <c r="F40" s="40">
        <v>303</v>
      </c>
      <c r="G40" s="10" t="s">
        <v>10</v>
      </c>
    </row>
    <row r="41" s="28" customFormat="1" customHeight="1" spans="1:7">
      <c r="A41" s="38">
        <v>28</v>
      </c>
      <c r="B41" s="39" t="s">
        <v>965</v>
      </c>
      <c r="C41" s="45" t="s">
        <v>1006</v>
      </c>
      <c r="D41" s="41" t="s">
        <v>980</v>
      </c>
      <c r="E41" s="39">
        <v>1</v>
      </c>
      <c r="F41" s="40">
        <v>294</v>
      </c>
      <c r="G41" s="10" t="s">
        <v>10</v>
      </c>
    </row>
    <row r="42" s="30" customFormat="1" customHeight="1" spans="1:7">
      <c r="A42" s="38">
        <v>29</v>
      </c>
      <c r="B42" s="39" t="s">
        <v>965</v>
      </c>
      <c r="C42" s="39" t="s">
        <v>1007</v>
      </c>
      <c r="D42" s="41" t="s">
        <v>38</v>
      </c>
      <c r="E42" s="39">
        <v>1</v>
      </c>
      <c r="F42" s="40">
        <v>301</v>
      </c>
      <c r="G42" s="10" t="s">
        <v>10</v>
      </c>
    </row>
    <row r="43" s="31" customFormat="1" customHeight="1" spans="1:7">
      <c r="A43" s="38">
        <v>30</v>
      </c>
      <c r="B43" s="39" t="s">
        <v>965</v>
      </c>
      <c r="C43" s="39" t="s">
        <v>1008</v>
      </c>
      <c r="D43" s="41" t="s">
        <v>38</v>
      </c>
      <c r="E43" s="40">
        <v>2</v>
      </c>
      <c r="F43" s="40">
        <v>598</v>
      </c>
      <c r="G43" s="10" t="s">
        <v>8</v>
      </c>
    </row>
    <row r="44" s="31" customFormat="1" customHeight="1" spans="1:7">
      <c r="A44" s="38"/>
      <c r="B44" s="46"/>
      <c r="C44" s="39" t="s">
        <v>1009</v>
      </c>
      <c r="D44" s="41" t="s">
        <v>119</v>
      </c>
      <c r="E44" s="40"/>
      <c r="F44" s="40"/>
      <c r="G44" s="10" t="s">
        <v>8</v>
      </c>
    </row>
    <row r="45" s="31" customFormat="1" customHeight="1" spans="1:7">
      <c r="A45" s="38">
        <v>31</v>
      </c>
      <c r="B45" s="39" t="s">
        <v>965</v>
      </c>
      <c r="C45" s="39" t="s">
        <v>1010</v>
      </c>
      <c r="D45" s="41" t="s">
        <v>38</v>
      </c>
      <c r="E45" s="40">
        <v>1</v>
      </c>
      <c r="F45" s="40">
        <v>313</v>
      </c>
      <c r="G45" s="10" t="s">
        <v>8</v>
      </c>
    </row>
    <row r="46" s="31" customFormat="1" customHeight="1" spans="1:7">
      <c r="A46" s="38">
        <v>32</v>
      </c>
      <c r="B46" s="39" t="s">
        <v>965</v>
      </c>
      <c r="C46" s="39" t="s">
        <v>1011</v>
      </c>
      <c r="D46" s="41" t="s">
        <v>38</v>
      </c>
      <c r="E46" s="40">
        <v>1</v>
      </c>
      <c r="F46" s="40">
        <v>314</v>
      </c>
      <c r="G46" s="10" t="s">
        <v>8</v>
      </c>
    </row>
    <row r="47" s="31" customFormat="1" customHeight="1" spans="1:7">
      <c r="A47" s="38">
        <v>33</v>
      </c>
      <c r="B47" s="39" t="s">
        <v>965</v>
      </c>
      <c r="C47" s="39" t="s">
        <v>1012</v>
      </c>
      <c r="D47" s="41" t="s">
        <v>38</v>
      </c>
      <c r="E47" s="40">
        <v>1</v>
      </c>
      <c r="F47" s="40">
        <v>332</v>
      </c>
      <c r="G47" s="10" t="s">
        <v>10</v>
      </c>
    </row>
    <row r="48" s="31" customFormat="1" customHeight="1" spans="1:7">
      <c r="A48" s="38">
        <v>34</v>
      </c>
      <c r="B48" s="39" t="s">
        <v>965</v>
      </c>
      <c r="C48" s="39" t="s">
        <v>1013</v>
      </c>
      <c r="D48" s="41" t="s">
        <v>980</v>
      </c>
      <c r="E48" s="40">
        <v>1</v>
      </c>
      <c r="F48" s="40">
        <v>299</v>
      </c>
      <c r="G48" s="10" t="s">
        <v>10</v>
      </c>
    </row>
    <row r="49" s="31" customFormat="1" customHeight="1" spans="1:7">
      <c r="A49" s="38">
        <v>35</v>
      </c>
      <c r="B49" s="39" t="s">
        <v>965</v>
      </c>
      <c r="C49" s="39" t="s">
        <v>1014</v>
      </c>
      <c r="D49" s="41" t="s">
        <v>38</v>
      </c>
      <c r="E49" s="40">
        <v>1</v>
      </c>
      <c r="F49" s="40">
        <v>302</v>
      </c>
      <c r="G49" s="10" t="s">
        <v>10</v>
      </c>
    </row>
    <row r="50" s="31" customFormat="1" customHeight="1" spans="1:7">
      <c r="A50" s="38">
        <v>36</v>
      </c>
      <c r="B50" s="46" t="s">
        <v>965</v>
      </c>
      <c r="C50" s="39" t="s">
        <v>1015</v>
      </c>
      <c r="D50" s="41" t="s">
        <v>38</v>
      </c>
      <c r="E50" s="40">
        <v>1</v>
      </c>
      <c r="F50" s="40">
        <v>297</v>
      </c>
      <c r="G50" s="10" t="s">
        <v>10</v>
      </c>
    </row>
    <row r="51" s="31" customFormat="1" customHeight="1" spans="1:7">
      <c r="A51" s="38">
        <v>37</v>
      </c>
      <c r="B51" s="46" t="s">
        <v>965</v>
      </c>
      <c r="C51" s="39" t="s">
        <v>1016</v>
      </c>
      <c r="D51" s="41" t="s">
        <v>38</v>
      </c>
      <c r="E51" s="40">
        <v>3</v>
      </c>
      <c r="F51" s="40">
        <v>879</v>
      </c>
      <c r="G51" s="10" t="s">
        <v>10</v>
      </c>
    </row>
    <row r="52" s="31" customFormat="1" customHeight="1" spans="1:7">
      <c r="A52" s="38"/>
      <c r="B52" s="46"/>
      <c r="C52" s="39" t="s">
        <v>1017</v>
      </c>
      <c r="D52" s="41" t="s">
        <v>1018</v>
      </c>
      <c r="E52" s="40"/>
      <c r="F52" s="40"/>
      <c r="G52" s="10" t="s">
        <v>10</v>
      </c>
    </row>
    <row r="53" s="31" customFormat="1" customHeight="1" spans="1:7">
      <c r="A53" s="38"/>
      <c r="B53" s="46"/>
      <c r="C53" s="39" t="s">
        <v>1019</v>
      </c>
      <c r="D53" s="41" t="s">
        <v>1020</v>
      </c>
      <c r="E53" s="40"/>
      <c r="F53" s="40"/>
      <c r="G53" s="10" t="s">
        <v>10</v>
      </c>
    </row>
    <row r="54" s="31" customFormat="1" customHeight="1" spans="1:7">
      <c r="A54" s="38">
        <v>38</v>
      </c>
      <c r="B54" s="46" t="s">
        <v>965</v>
      </c>
      <c r="C54" s="39" t="s">
        <v>1021</v>
      </c>
      <c r="D54" s="41" t="s">
        <v>980</v>
      </c>
      <c r="E54" s="40">
        <v>1</v>
      </c>
      <c r="F54" s="40">
        <v>295</v>
      </c>
      <c r="G54" s="10" t="s">
        <v>10</v>
      </c>
    </row>
    <row r="55" s="31" customFormat="1" customHeight="1" spans="1:7">
      <c r="A55" s="38">
        <v>39</v>
      </c>
      <c r="B55" s="46" t="s">
        <v>965</v>
      </c>
      <c r="C55" s="39" t="s">
        <v>1022</v>
      </c>
      <c r="D55" s="41" t="s">
        <v>38</v>
      </c>
      <c r="E55" s="40">
        <v>1</v>
      </c>
      <c r="F55" s="40">
        <v>298</v>
      </c>
      <c r="G55" s="10" t="s">
        <v>10</v>
      </c>
    </row>
    <row r="56" s="31" customFormat="1" customHeight="1" spans="1:7">
      <c r="A56" s="38">
        <v>40</v>
      </c>
      <c r="B56" s="46" t="s">
        <v>965</v>
      </c>
      <c r="C56" s="39" t="s">
        <v>1023</v>
      </c>
      <c r="D56" s="41" t="s">
        <v>38</v>
      </c>
      <c r="E56" s="40">
        <v>2</v>
      </c>
      <c r="F56" s="40">
        <v>598</v>
      </c>
      <c r="G56" s="10" t="s">
        <v>8</v>
      </c>
    </row>
    <row r="57" s="31" customFormat="1" customHeight="1" spans="1:7">
      <c r="A57" s="38"/>
      <c r="B57" s="46"/>
      <c r="C57" s="39" t="s">
        <v>1024</v>
      </c>
      <c r="D57" s="41" t="s">
        <v>40</v>
      </c>
      <c r="E57" s="40"/>
      <c r="F57" s="40"/>
      <c r="G57" s="10" t="s">
        <v>8</v>
      </c>
    </row>
    <row r="58" s="31" customFormat="1" customHeight="1" spans="1:7">
      <c r="A58" s="38">
        <v>41</v>
      </c>
      <c r="B58" s="46" t="s">
        <v>965</v>
      </c>
      <c r="C58" s="39" t="s">
        <v>1025</v>
      </c>
      <c r="D58" s="41" t="s">
        <v>38</v>
      </c>
      <c r="E58" s="40">
        <v>1</v>
      </c>
      <c r="F58" s="40">
        <v>342</v>
      </c>
      <c r="G58" s="10" t="s">
        <v>10</v>
      </c>
    </row>
    <row r="59" s="31" customFormat="1" customHeight="1" spans="1:7">
      <c r="A59" s="38">
        <v>42</v>
      </c>
      <c r="B59" s="46" t="s">
        <v>965</v>
      </c>
      <c r="C59" s="47" t="s">
        <v>1026</v>
      </c>
      <c r="D59" s="41" t="s">
        <v>980</v>
      </c>
      <c r="E59" s="40">
        <v>1</v>
      </c>
      <c r="F59" s="40">
        <v>450</v>
      </c>
      <c r="G59" s="10" t="s">
        <v>10</v>
      </c>
    </row>
    <row r="60" s="31" customFormat="1" customHeight="1" spans="1:7">
      <c r="A60" s="38">
        <v>43</v>
      </c>
      <c r="B60" s="46" t="s">
        <v>965</v>
      </c>
      <c r="C60" s="47" t="s">
        <v>1027</v>
      </c>
      <c r="D60" s="41" t="s">
        <v>38</v>
      </c>
      <c r="E60" s="40">
        <v>1</v>
      </c>
      <c r="F60" s="40">
        <v>306</v>
      </c>
      <c r="G60" s="10" t="s">
        <v>10</v>
      </c>
    </row>
    <row r="61" s="31" customFormat="1" customHeight="1" spans="1:7">
      <c r="A61" s="38">
        <v>44</v>
      </c>
      <c r="B61" s="46" t="s">
        <v>965</v>
      </c>
      <c r="C61" s="47" t="s">
        <v>1028</v>
      </c>
      <c r="D61" s="41" t="s">
        <v>38</v>
      </c>
      <c r="E61" s="40">
        <v>1</v>
      </c>
      <c r="F61" s="40">
        <v>384</v>
      </c>
      <c r="G61" s="10" t="s">
        <v>8</v>
      </c>
    </row>
    <row r="62" s="31" customFormat="1" customHeight="1" spans="1:7">
      <c r="A62" s="38">
        <v>45</v>
      </c>
      <c r="B62" s="46" t="s">
        <v>965</v>
      </c>
      <c r="C62" s="47" t="s">
        <v>1029</v>
      </c>
      <c r="D62" s="41" t="s">
        <v>38</v>
      </c>
      <c r="E62" s="40">
        <v>2</v>
      </c>
      <c r="F62" s="40">
        <v>536</v>
      </c>
      <c r="G62" s="10" t="s">
        <v>10</v>
      </c>
    </row>
    <row r="63" s="31" customFormat="1" customHeight="1" spans="1:7">
      <c r="A63" s="38"/>
      <c r="B63" s="46"/>
      <c r="C63" s="47" t="s">
        <v>1030</v>
      </c>
      <c r="D63" s="41" t="s">
        <v>40</v>
      </c>
      <c r="E63" s="40"/>
      <c r="F63" s="40"/>
      <c r="G63" s="10"/>
    </row>
    <row r="64" s="31" customFormat="1" customHeight="1" spans="1:7">
      <c r="A64" s="38">
        <v>46</v>
      </c>
      <c r="B64" s="46" t="s">
        <v>965</v>
      </c>
      <c r="C64" s="47" t="s">
        <v>1031</v>
      </c>
      <c r="D64" s="41" t="s">
        <v>38</v>
      </c>
      <c r="E64" s="40">
        <v>2</v>
      </c>
      <c r="F64" s="40">
        <v>900</v>
      </c>
      <c r="G64" s="10" t="s">
        <v>10</v>
      </c>
    </row>
    <row r="65" s="31" customFormat="1" customHeight="1" spans="1:7">
      <c r="A65" s="38"/>
      <c r="B65" s="46"/>
      <c r="C65" s="47" t="s">
        <v>1032</v>
      </c>
      <c r="D65" s="41" t="s">
        <v>119</v>
      </c>
      <c r="E65" s="40"/>
      <c r="F65" s="40"/>
      <c r="G65" s="10" t="s">
        <v>10</v>
      </c>
    </row>
    <row r="66" s="28" customFormat="1" customHeight="1" spans="1:7">
      <c r="A66" s="38">
        <v>47</v>
      </c>
      <c r="B66" s="39" t="s">
        <v>1033</v>
      </c>
      <c r="C66" s="39" t="s">
        <v>1034</v>
      </c>
      <c r="D66" s="41" t="s">
        <v>980</v>
      </c>
      <c r="E66" s="39">
        <v>1</v>
      </c>
      <c r="F66" s="40">
        <v>255</v>
      </c>
      <c r="G66" s="10" t="s">
        <v>8</v>
      </c>
    </row>
    <row r="67" s="28" customFormat="1" customHeight="1" spans="1:7">
      <c r="A67" s="38">
        <v>48</v>
      </c>
      <c r="B67" s="39" t="s">
        <v>1033</v>
      </c>
      <c r="C67" s="39" t="s">
        <v>1035</v>
      </c>
      <c r="D67" s="39" t="s">
        <v>38</v>
      </c>
      <c r="E67" s="39">
        <v>1</v>
      </c>
      <c r="F67" s="40">
        <v>256</v>
      </c>
      <c r="G67" s="10" t="s">
        <v>8</v>
      </c>
    </row>
    <row r="68" s="28" customFormat="1" customHeight="1" spans="1:7">
      <c r="A68" s="38">
        <v>49</v>
      </c>
      <c r="B68" s="39" t="s">
        <v>1033</v>
      </c>
      <c r="C68" s="39" t="s">
        <v>1036</v>
      </c>
      <c r="D68" s="39" t="s">
        <v>38</v>
      </c>
      <c r="E68" s="39">
        <v>2</v>
      </c>
      <c r="F68" s="40">
        <v>482</v>
      </c>
      <c r="G68" s="10" t="s">
        <v>8</v>
      </c>
    </row>
    <row r="69" s="28" customFormat="1" customHeight="1" spans="1:7">
      <c r="A69" s="38"/>
      <c r="B69" s="39"/>
      <c r="C69" s="39" t="s">
        <v>1037</v>
      </c>
      <c r="D69" s="39" t="s">
        <v>40</v>
      </c>
      <c r="E69" s="39"/>
      <c r="F69" s="40"/>
      <c r="G69" s="10" t="s">
        <v>8</v>
      </c>
    </row>
    <row r="70" s="28" customFormat="1" customHeight="1" spans="1:7">
      <c r="A70" s="38">
        <v>50</v>
      </c>
      <c r="B70" s="39" t="s">
        <v>1033</v>
      </c>
      <c r="C70" s="39" t="s">
        <v>1038</v>
      </c>
      <c r="D70" s="39" t="s">
        <v>38</v>
      </c>
      <c r="E70" s="39">
        <v>2</v>
      </c>
      <c r="F70" s="40">
        <v>488</v>
      </c>
      <c r="G70" s="10" t="s">
        <v>8</v>
      </c>
    </row>
    <row r="71" s="28" customFormat="1" customHeight="1" spans="1:7">
      <c r="A71" s="38"/>
      <c r="B71" s="39"/>
      <c r="C71" s="39" t="s">
        <v>1039</v>
      </c>
      <c r="D71" s="39" t="s">
        <v>119</v>
      </c>
      <c r="E71" s="39"/>
      <c r="F71" s="40"/>
      <c r="G71" s="10" t="s">
        <v>8</v>
      </c>
    </row>
    <row r="72" s="28" customFormat="1" customHeight="1" spans="1:7">
      <c r="A72" s="38">
        <v>51</v>
      </c>
      <c r="B72" s="39" t="s">
        <v>1033</v>
      </c>
      <c r="C72" s="39" t="s">
        <v>1040</v>
      </c>
      <c r="D72" s="39" t="s">
        <v>38</v>
      </c>
      <c r="E72" s="39">
        <v>2</v>
      </c>
      <c r="F72" s="40">
        <v>484</v>
      </c>
      <c r="G72" s="10" t="s">
        <v>8</v>
      </c>
    </row>
    <row r="73" s="28" customFormat="1" customHeight="1" spans="1:7">
      <c r="A73" s="38"/>
      <c r="B73" s="39"/>
      <c r="C73" s="39" t="s">
        <v>1041</v>
      </c>
      <c r="D73" s="39" t="s">
        <v>40</v>
      </c>
      <c r="E73" s="39"/>
      <c r="F73" s="40"/>
      <c r="G73" s="10" t="s">
        <v>8</v>
      </c>
    </row>
    <row r="74" s="28" customFormat="1" customHeight="1" spans="1:7">
      <c r="A74" s="38">
        <v>52</v>
      </c>
      <c r="B74" s="39" t="s">
        <v>1033</v>
      </c>
      <c r="C74" s="39" t="s">
        <v>1042</v>
      </c>
      <c r="D74" s="39" t="s">
        <v>980</v>
      </c>
      <c r="E74" s="39">
        <v>1</v>
      </c>
      <c r="F74" s="40">
        <v>292</v>
      </c>
      <c r="G74" s="10" t="s">
        <v>8</v>
      </c>
    </row>
    <row r="75" s="28" customFormat="1" customHeight="1" spans="1:7">
      <c r="A75" s="38">
        <v>53</v>
      </c>
      <c r="B75" s="39" t="s">
        <v>1033</v>
      </c>
      <c r="C75" s="39" t="s">
        <v>1043</v>
      </c>
      <c r="D75" s="39" t="s">
        <v>980</v>
      </c>
      <c r="E75" s="39">
        <v>1</v>
      </c>
      <c r="F75" s="40">
        <v>263</v>
      </c>
      <c r="G75" s="10" t="s">
        <v>8</v>
      </c>
    </row>
    <row r="76" s="28" customFormat="1" customHeight="1" spans="1:7">
      <c r="A76" s="38">
        <v>54</v>
      </c>
      <c r="B76" s="39" t="s">
        <v>1033</v>
      </c>
      <c r="C76" s="39" t="s">
        <v>1044</v>
      </c>
      <c r="D76" s="39" t="s">
        <v>38</v>
      </c>
      <c r="E76" s="39">
        <v>3</v>
      </c>
      <c r="F76" s="40">
        <v>783</v>
      </c>
      <c r="G76" s="10" t="s">
        <v>8</v>
      </c>
    </row>
    <row r="77" s="28" customFormat="1" customHeight="1" spans="1:7">
      <c r="A77" s="38"/>
      <c r="B77" s="39"/>
      <c r="C77" s="39" t="s">
        <v>402</v>
      </c>
      <c r="D77" s="39" t="s">
        <v>119</v>
      </c>
      <c r="E77" s="39"/>
      <c r="F77" s="40"/>
      <c r="G77" s="10" t="s">
        <v>8</v>
      </c>
    </row>
    <row r="78" s="28" customFormat="1" customHeight="1" spans="1:7">
      <c r="A78" s="38"/>
      <c r="B78" s="39"/>
      <c r="C78" s="39" t="s">
        <v>1045</v>
      </c>
      <c r="D78" s="39" t="s">
        <v>494</v>
      </c>
      <c r="E78" s="39"/>
      <c r="F78" s="40"/>
      <c r="G78" s="10" t="s">
        <v>8</v>
      </c>
    </row>
    <row r="79" s="28" customFormat="1" customHeight="1" spans="1:7">
      <c r="A79" s="38">
        <v>55</v>
      </c>
      <c r="B79" s="39" t="s">
        <v>1033</v>
      </c>
      <c r="C79" s="39" t="s">
        <v>1046</v>
      </c>
      <c r="D79" s="39" t="s">
        <v>38</v>
      </c>
      <c r="E79" s="39">
        <v>2</v>
      </c>
      <c r="F79" s="40">
        <v>900</v>
      </c>
      <c r="G79" s="10" t="s">
        <v>7</v>
      </c>
    </row>
    <row r="80" s="28" customFormat="1" customHeight="1" spans="1:7">
      <c r="A80" s="38"/>
      <c r="B80" s="39"/>
      <c r="C80" s="39" t="s">
        <v>1047</v>
      </c>
      <c r="D80" s="39" t="s">
        <v>101</v>
      </c>
      <c r="E80" s="39"/>
      <c r="F80" s="40"/>
      <c r="G80" s="10" t="s">
        <v>7</v>
      </c>
    </row>
    <row r="81" s="28" customFormat="1" customHeight="1" spans="1:7">
      <c r="A81" s="38">
        <v>56</v>
      </c>
      <c r="B81" s="39" t="s">
        <v>1033</v>
      </c>
      <c r="C81" s="39" t="s">
        <v>1048</v>
      </c>
      <c r="D81" s="39" t="s">
        <v>38</v>
      </c>
      <c r="E81" s="39">
        <v>1</v>
      </c>
      <c r="F81" s="40">
        <v>291</v>
      </c>
      <c r="G81" s="10" t="s">
        <v>8</v>
      </c>
    </row>
    <row r="82" s="28" customFormat="1" customHeight="1" spans="1:7">
      <c r="A82" s="38">
        <v>57</v>
      </c>
      <c r="B82" s="39" t="s">
        <v>1033</v>
      </c>
      <c r="C82" s="39" t="s">
        <v>1049</v>
      </c>
      <c r="D82" s="39" t="s">
        <v>980</v>
      </c>
      <c r="E82" s="39">
        <v>1</v>
      </c>
      <c r="F82" s="40">
        <v>296</v>
      </c>
      <c r="G82" s="10" t="s">
        <v>8</v>
      </c>
    </row>
    <row r="83" s="28" customFormat="1" customHeight="1" spans="1:7">
      <c r="A83" s="38">
        <v>58</v>
      </c>
      <c r="B83" s="39" t="s">
        <v>1033</v>
      </c>
      <c r="C83" s="39" t="s">
        <v>1050</v>
      </c>
      <c r="D83" s="39" t="s">
        <v>38</v>
      </c>
      <c r="E83" s="39">
        <v>2</v>
      </c>
      <c r="F83" s="40">
        <v>478</v>
      </c>
      <c r="G83" s="10" t="s">
        <v>8</v>
      </c>
    </row>
    <row r="84" s="28" customFormat="1" customHeight="1" spans="1:7">
      <c r="A84" s="38"/>
      <c r="B84" s="39"/>
      <c r="C84" s="39" t="s">
        <v>1051</v>
      </c>
      <c r="D84" s="39" t="s">
        <v>40</v>
      </c>
      <c r="E84" s="39"/>
      <c r="F84" s="40"/>
      <c r="G84" s="10" t="s">
        <v>8</v>
      </c>
    </row>
    <row r="85" s="28" customFormat="1" customHeight="1" spans="1:7">
      <c r="A85" s="38">
        <v>59</v>
      </c>
      <c r="B85" s="39" t="s">
        <v>1033</v>
      </c>
      <c r="C85" s="39" t="s">
        <v>1052</v>
      </c>
      <c r="D85" s="39" t="s">
        <v>980</v>
      </c>
      <c r="E85" s="39">
        <v>1</v>
      </c>
      <c r="F85" s="40">
        <v>295</v>
      </c>
      <c r="G85" s="10" t="s">
        <v>8</v>
      </c>
    </row>
    <row r="86" s="28" customFormat="1" customHeight="1" spans="1:7">
      <c r="A86" s="38">
        <v>60</v>
      </c>
      <c r="B86" s="39" t="s">
        <v>1033</v>
      </c>
      <c r="C86" s="39" t="s">
        <v>1053</v>
      </c>
      <c r="D86" s="39" t="s">
        <v>38</v>
      </c>
      <c r="E86" s="39">
        <v>3</v>
      </c>
      <c r="F86" s="40">
        <v>765</v>
      </c>
      <c r="G86" s="10" t="s">
        <v>8</v>
      </c>
    </row>
    <row r="87" s="28" customFormat="1" customHeight="1" spans="1:7">
      <c r="A87" s="41"/>
      <c r="B87" s="41"/>
      <c r="C87" s="39" t="s">
        <v>1054</v>
      </c>
      <c r="D87" s="39" t="s">
        <v>40</v>
      </c>
      <c r="E87" s="41"/>
      <c r="F87" s="40"/>
      <c r="G87" s="10" t="s">
        <v>8</v>
      </c>
    </row>
    <row r="88" s="28" customFormat="1" customHeight="1" spans="1:7">
      <c r="A88" s="38"/>
      <c r="B88" s="39"/>
      <c r="C88" s="39" t="s">
        <v>1055</v>
      </c>
      <c r="D88" s="39" t="s">
        <v>119</v>
      </c>
      <c r="E88" s="39"/>
      <c r="F88" s="40"/>
      <c r="G88" s="10" t="s">
        <v>8</v>
      </c>
    </row>
    <row r="89" s="28" customFormat="1" customHeight="1" spans="1:7">
      <c r="A89" s="38">
        <v>61</v>
      </c>
      <c r="B89" s="39" t="s">
        <v>1033</v>
      </c>
      <c r="C89" s="39" t="s">
        <v>1056</v>
      </c>
      <c r="D89" s="39" t="s">
        <v>38</v>
      </c>
      <c r="E89" s="39">
        <v>1</v>
      </c>
      <c r="F89" s="40">
        <v>296</v>
      </c>
      <c r="G89" s="10" t="s">
        <v>8</v>
      </c>
    </row>
    <row r="90" s="28" customFormat="1" customHeight="1" spans="1:7">
      <c r="A90" s="38">
        <v>62</v>
      </c>
      <c r="B90" s="39" t="s">
        <v>1033</v>
      </c>
      <c r="C90" s="39" t="s">
        <v>1057</v>
      </c>
      <c r="D90" s="39" t="s">
        <v>38</v>
      </c>
      <c r="E90" s="39">
        <v>1</v>
      </c>
      <c r="F90" s="40">
        <v>450</v>
      </c>
      <c r="G90" s="10" t="s">
        <v>7</v>
      </c>
    </row>
    <row r="91" s="28" customFormat="1" customHeight="1" spans="1:7">
      <c r="A91" s="38">
        <v>63</v>
      </c>
      <c r="B91" s="39" t="s">
        <v>1033</v>
      </c>
      <c r="C91" s="43" t="s">
        <v>1058</v>
      </c>
      <c r="D91" s="43" t="s">
        <v>38</v>
      </c>
      <c r="E91" s="43">
        <v>2</v>
      </c>
      <c r="F91" s="40">
        <v>602</v>
      </c>
      <c r="G91" s="10" t="s">
        <v>8</v>
      </c>
    </row>
    <row r="92" s="28" customFormat="1" customHeight="1" spans="1:7">
      <c r="A92" s="44"/>
      <c r="B92" s="43"/>
      <c r="C92" s="43" t="s">
        <v>1059</v>
      </c>
      <c r="D92" s="43" t="s">
        <v>40</v>
      </c>
      <c r="E92" s="43"/>
      <c r="F92" s="40"/>
      <c r="G92" s="10" t="s">
        <v>8</v>
      </c>
    </row>
    <row r="93" s="28" customFormat="1" customHeight="1" spans="1:7">
      <c r="A93" s="38">
        <v>64</v>
      </c>
      <c r="B93" s="39" t="s">
        <v>1033</v>
      </c>
      <c r="C93" s="39" t="s">
        <v>1060</v>
      </c>
      <c r="D93" s="39" t="s">
        <v>38</v>
      </c>
      <c r="E93" s="39">
        <v>1</v>
      </c>
      <c r="F93" s="40">
        <v>450</v>
      </c>
      <c r="G93" s="10" t="s">
        <v>7</v>
      </c>
    </row>
    <row r="94" s="28" customFormat="1" customHeight="1" spans="1:10">
      <c r="A94" s="38">
        <v>65</v>
      </c>
      <c r="B94" s="39" t="s">
        <v>1033</v>
      </c>
      <c r="C94" s="39" t="s">
        <v>1061</v>
      </c>
      <c r="D94" s="39" t="s">
        <v>980</v>
      </c>
      <c r="E94" s="39">
        <v>1</v>
      </c>
      <c r="F94" s="40">
        <v>305</v>
      </c>
      <c r="G94" s="10" t="s">
        <v>8</v>
      </c>
      <c r="H94" s="31"/>
      <c r="I94" s="31"/>
      <c r="J94" s="31"/>
    </row>
    <row r="95" s="28" customFormat="1" customHeight="1" spans="1:10">
      <c r="A95" s="38">
        <v>66</v>
      </c>
      <c r="B95" s="39" t="s">
        <v>1033</v>
      </c>
      <c r="C95" s="39" t="s">
        <v>1062</v>
      </c>
      <c r="D95" s="39" t="s">
        <v>38</v>
      </c>
      <c r="E95" s="39">
        <v>1</v>
      </c>
      <c r="F95" s="40">
        <v>450</v>
      </c>
      <c r="G95" s="10" t="s">
        <v>7</v>
      </c>
      <c r="H95" s="31"/>
      <c r="I95" s="31"/>
      <c r="J95" s="31"/>
    </row>
    <row r="96" s="28" customFormat="1" customHeight="1" spans="1:7">
      <c r="A96" s="38">
        <v>67</v>
      </c>
      <c r="B96" s="39" t="s">
        <v>1033</v>
      </c>
      <c r="C96" s="39" t="s">
        <v>1063</v>
      </c>
      <c r="D96" s="39" t="s">
        <v>980</v>
      </c>
      <c r="E96" s="39">
        <v>1</v>
      </c>
      <c r="F96" s="40">
        <v>296</v>
      </c>
      <c r="G96" s="10" t="s">
        <v>8</v>
      </c>
    </row>
    <row r="97" s="28" customFormat="1" customHeight="1" spans="1:7">
      <c r="A97" s="38">
        <v>68</v>
      </c>
      <c r="B97" s="39" t="s">
        <v>1033</v>
      </c>
      <c r="C97" s="39" t="s">
        <v>1064</v>
      </c>
      <c r="D97" s="39" t="s">
        <v>38</v>
      </c>
      <c r="E97" s="39">
        <v>2</v>
      </c>
      <c r="F97" s="40">
        <v>486</v>
      </c>
      <c r="G97" s="10" t="s">
        <v>8</v>
      </c>
    </row>
    <row r="98" s="28" customFormat="1" customHeight="1" spans="1:7">
      <c r="A98" s="38"/>
      <c r="B98" s="39"/>
      <c r="C98" s="39" t="s">
        <v>1065</v>
      </c>
      <c r="D98" s="39" t="s">
        <v>40</v>
      </c>
      <c r="E98" s="39"/>
      <c r="F98" s="40"/>
      <c r="G98" s="10" t="s">
        <v>8</v>
      </c>
    </row>
    <row r="99" s="28" customFormat="1" customHeight="1" spans="1:7">
      <c r="A99" s="38">
        <v>69</v>
      </c>
      <c r="B99" s="39" t="s">
        <v>1033</v>
      </c>
      <c r="C99" s="39" t="s">
        <v>1066</v>
      </c>
      <c r="D99" s="39" t="s">
        <v>980</v>
      </c>
      <c r="E99" s="41">
        <v>1</v>
      </c>
      <c r="F99" s="40">
        <v>297</v>
      </c>
      <c r="G99" s="10" t="s">
        <v>8</v>
      </c>
    </row>
    <row r="100" s="28" customFormat="1" customHeight="1" spans="1:7">
      <c r="A100" s="38">
        <v>70</v>
      </c>
      <c r="B100" s="39" t="s">
        <v>1033</v>
      </c>
      <c r="C100" s="39" t="s">
        <v>1067</v>
      </c>
      <c r="D100" s="39" t="s">
        <v>38</v>
      </c>
      <c r="E100" s="39">
        <v>3</v>
      </c>
      <c r="F100" s="40">
        <v>768</v>
      </c>
      <c r="G100" s="10" t="s">
        <v>8</v>
      </c>
    </row>
    <row r="101" s="28" customFormat="1" customHeight="1" spans="1:7">
      <c r="A101" s="38"/>
      <c r="B101" s="39"/>
      <c r="C101" s="39" t="s">
        <v>1068</v>
      </c>
      <c r="D101" s="39" t="s">
        <v>40</v>
      </c>
      <c r="E101" s="39"/>
      <c r="F101" s="40"/>
      <c r="G101" s="10" t="s">
        <v>8</v>
      </c>
    </row>
    <row r="102" s="28" customFormat="1" customHeight="1" spans="1:7">
      <c r="A102" s="38"/>
      <c r="B102" s="39"/>
      <c r="C102" s="39" t="s">
        <v>1069</v>
      </c>
      <c r="D102" s="39" t="s">
        <v>119</v>
      </c>
      <c r="E102" s="39"/>
      <c r="F102" s="40"/>
      <c r="G102" s="10" t="s">
        <v>8</v>
      </c>
    </row>
    <row r="103" s="28" customFormat="1" customHeight="1" spans="1:7">
      <c r="A103" s="38">
        <v>71</v>
      </c>
      <c r="B103" s="39" t="s">
        <v>1033</v>
      </c>
      <c r="C103" s="39" t="s">
        <v>1070</v>
      </c>
      <c r="D103" s="39" t="s">
        <v>38</v>
      </c>
      <c r="E103" s="39">
        <v>4</v>
      </c>
      <c r="F103" s="40">
        <v>932</v>
      </c>
      <c r="G103" s="10" t="s">
        <v>8</v>
      </c>
    </row>
    <row r="104" s="28" customFormat="1" customHeight="1" spans="1:7">
      <c r="A104" s="38"/>
      <c r="B104" s="39"/>
      <c r="C104" s="39" t="s">
        <v>1071</v>
      </c>
      <c r="D104" s="39" t="s">
        <v>40</v>
      </c>
      <c r="E104" s="39"/>
      <c r="F104" s="40"/>
      <c r="G104" s="10" t="s">
        <v>8</v>
      </c>
    </row>
    <row r="105" s="28" customFormat="1" customHeight="1" spans="1:7">
      <c r="A105" s="38"/>
      <c r="B105" s="39"/>
      <c r="C105" s="39" t="s">
        <v>1072</v>
      </c>
      <c r="D105" s="39" t="s">
        <v>1073</v>
      </c>
      <c r="E105" s="39"/>
      <c r="F105" s="40"/>
      <c r="G105" s="10" t="s">
        <v>8</v>
      </c>
    </row>
    <row r="106" s="28" customFormat="1" customHeight="1" spans="1:7">
      <c r="A106" s="38"/>
      <c r="B106" s="39"/>
      <c r="C106" s="39" t="s">
        <v>1074</v>
      </c>
      <c r="D106" s="39" t="s">
        <v>1075</v>
      </c>
      <c r="E106" s="39"/>
      <c r="F106" s="40"/>
      <c r="G106" s="10" t="s">
        <v>8</v>
      </c>
    </row>
    <row r="107" s="28" customFormat="1" customHeight="1" spans="1:7">
      <c r="A107" s="38">
        <v>72</v>
      </c>
      <c r="B107" s="39" t="s">
        <v>1033</v>
      </c>
      <c r="C107" s="39" t="s">
        <v>1076</v>
      </c>
      <c r="D107" s="39" t="s">
        <v>38</v>
      </c>
      <c r="E107" s="39">
        <v>1</v>
      </c>
      <c r="F107" s="40">
        <v>287</v>
      </c>
      <c r="G107" s="10" t="s">
        <v>8</v>
      </c>
    </row>
    <row r="108" s="28" customFormat="1" customHeight="1" spans="1:7">
      <c r="A108" s="38">
        <v>73</v>
      </c>
      <c r="B108" s="39" t="s">
        <v>1033</v>
      </c>
      <c r="C108" s="39" t="s">
        <v>1077</v>
      </c>
      <c r="D108" s="39" t="s">
        <v>38</v>
      </c>
      <c r="E108" s="39">
        <v>3</v>
      </c>
      <c r="F108" s="40">
        <v>723</v>
      </c>
      <c r="G108" s="10" t="s">
        <v>8</v>
      </c>
    </row>
    <row r="109" s="28" customFormat="1" customHeight="1" spans="1:7">
      <c r="A109" s="38"/>
      <c r="B109" s="39"/>
      <c r="C109" s="39" t="s">
        <v>1078</v>
      </c>
      <c r="D109" s="39" t="s">
        <v>40</v>
      </c>
      <c r="E109" s="39"/>
      <c r="F109" s="40"/>
      <c r="G109" s="10" t="s">
        <v>8</v>
      </c>
    </row>
    <row r="110" s="28" customFormat="1" customHeight="1" spans="1:7">
      <c r="A110" s="38"/>
      <c r="B110" s="39"/>
      <c r="C110" s="39" t="s">
        <v>1079</v>
      </c>
      <c r="D110" s="39" t="s">
        <v>101</v>
      </c>
      <c r="E110" s="39"/>
      <c r="F110" s="40"/>
      <c r="G110" s="10" t="s">
        <v>8</v>
      </c>
    </row>
    <row r="111" s="28" customFormat="1" customHeight="1" spans="1:7">
      <c r="A111" s="38">
        <v>74</v>
      </c>
      <c r="B111" s="39" t="s">
        <v>1033</v>
      </c>
      <c r="C111" s="39" t="s">
        <v>1080</v>
      </c>
      <c r="D111" s="39" t="s">
        <v>38</v>
      </c>
      <c r="E111" s="39">
        <v>3</v>
      </c>
      <c r="F111" s="40">
        <v>699</v>
      </c>
      <c r="G111" s="10" t="s">
        <v>8</v>
      </c>
    </row>
    <row r="112" s="28" customFormat="1" customHeight="1" spans="1:7">
      <c r="A112" s="38"/>
      <c r="B112" s="39"/>
      <c r="C112" s="39" t="s">
        <v>1081</v>
      </c>
      <c r="D112" s="39" t="s">
        <v>40</v>
      </c>
      <c r="E112" s="39"/>
      <c r="F112" s="40"/>
      <c r="G112" s="10" t="s">
        <v>8</v>
      </c>
    </row>
    <row r="113" s="28" customFormat="1" customHeight="1" spans="1:7">
      <c r="A113" s="38"/>
      <c r="B113" s="39"/>
      <c r="C113" s="39" t="s">
        <v>1082</v>
      </c>
      <c r="D113" s="39" t="s">
        <v>119</v>
      </c>
      <c r="E113" s="39"/>
      <c r="F113" s="40"/>
      <c r="G113" s="10" t="s">
        <v>8</v>
      </c>
    </row>
    <row r="114" s="28" customFormat="1" customHeight="1" spans="1:7">
      <c r="A114" s="38">
        <v>75</v>
      </c>
      <c r="B114" s="39" t="s">
        <v>1033</v>
      </c>
      <c r="C114" s="39" t="s">
        <v>1083</v>
      </c>
      <c r="D114" s="39" t="s">
        <v>38</v>
      </c>
      <c r="E114" s="39">
        <v>1</v>
      </c>
      <c r="F114" s="40">
        <v>299</v>
      </c>
      <c r="G114" s="10" t="s">
        <v>8</v>
      </c>
    </row>
    <row r="115" s="28" customFormat="1" customHeight="1" spans="1:7">
      <c r="A115" s="38">
        <v>76</v>
      </c>
      <c r="B115" s="39" t="s">
        <v>1033</v>
      </c>
      <c r="C115" s="39" t="s">
        <v>1084</v>
      </c>
      <c r="D115" s="39" t="s">
        <v>38</v>
      </c>
      <c r="E115" s="39">
        <v>1</v>
      </c>
      <c r="F115" s="40">
        <v>288</v>
      </c>
      <c r="G115" s="10" t="s">
        <v>8</v>
      </c>
    </row>
    <row r="116" s="28" customFormat="1" customHeight="1" spans="1:7">
      <c r="A116" s="38">
        <v>77</v>
      </c>
      <c r="B116" s="39" t="s">
        <v>1033</v>
      </c>
      <c r="C116" s="39" t="s">
        <v>1085</v>
      </c>
      <c r="D116" s="39" t="s">
        <v>980</v>
      </c>
      <c r="E116" s="39">
        <v>1</v>
      </c>
      <c r="F116" s="40">
        <v>259</v>
      </c>
      <c r="G116" s="10" t="s">
        <v>8</v>
      </c>
    </row>
    <row r="117" s="28" customFormat="1" customHeight="1" spans="1:7">
      <c r="A117" s="38">
        <v>78</v>
      </c>
      <c r="B117" s="39" t="s">
        <v>1033</v>
      </c>
      <c r="C117" s="39" t="s">
        <v>1086</v>
      </c>
      <c r="D117" s="39" t="s">
        <v>980</v>
      </c>
      <c r="E117" s="39">
        <v>1</v>
      </c>
      <c r="F117" s="40">
        <v>262</v>
      </c>
      <c r="G117" s="10" t="s">
        <v>8</v>
      </c>
    </row>
    <row r="118" s="28" customFormat="1" customHeight="1" spans="1:7">
      <c r="A118" s="38">
        <v>79</v>
      </c>
      <c r="B118" s="39" t="s">
        <v>1033</v>
      </c>
      <c r="C118" s="35" t="s">
        <v>1087</v>
      </c>
      <c r="D118" s="39" t="s">
        <v>38</v>
      </c>
      <c r="E118" s="39">
        <v>1</v>
      </c>
      <c r="F118" s="40">
        <v>304</v>
      </c>
      <c r="G118" s="10" t="s">
        <v>8</v>
      </c>
    </row>
    <row r="119" s="28" customFormat="1" customHeight="1" spans="1:7">
      <c r="A119" s="38">
        <v>80</v>
      </c>
      <c r="B119" s="39" t="s">
        <v>1033</v>
      </c>
      <c r="C119" s="35" t="s">
        <v>1088</v>
      </c>
      <c r="D119" s="39" t="s">
        <v>980</v>
      </c>
      <c r="E119" s="39">
        <v>1</v>
      </c>
      <c r="F119" s="40">
        <v>303</v>
      </c>
      <c r="G119" s="10" t="s">
        <v>8</v>
      </c>
    </row>
    <row r="120" s="28" customFormat="1" customHeight="1" spans="1:7">
      <c r="A120" s="38">
        <v>81</v>
      </c>
      <c r="B120" s="39" t="s">
        <v>1033</v>
      </c>
      <c r="C120" s="35" t="s">
        <v>1089</v>
      </c>
      <c r="D120" s="39" t="s">
        <v>38</v>
      </c>
      <c r="E120" s="39">
        <v>1</v>
      </c>
      <c r="F120" s="40">
        <v>294</v>
      </c>
      <c r="G120" s="10" t="s">
        <v>8</v>
      </c>
    </row>
    <row r="121" s="28" customFormat="1" customHeight="1" spans="1:7">
      <c r="A121" s="38">
        <v>82</v>
      </c>
      <c r="B121" s="39" t="s">
        <v>1033</v>
      </c>
      <c r="C121" s="35" t="s">
        <v>1090</v>
      </c>
      <c r="D121" s="39" t="s">
        <v>38</v>
      </c>
      <c r="E121" s="39">
        <v>4</v>
      </c>
      <c r="F121" s="40">
        <v>1168</v>
      </c>
      <c r="G121" s="10" t="s">
        <v>8</v>
      </c>
    </row>
    <row r="122" s="28" customFormat="1" customHeight="1" spans="1:7">
      <c r="A122" s="38"/>
      <c r="B122" s="39"/>
      <c r="C122" s="35" t="s">
        <v>1091</v>
      </c>
      <c r="D122" s="39" t="s">
        <v>40</v>
      </c>
      <c r="E122" s="39"/>
      <c r="F122" s="40"/>
      <c r="G122" s="10" t="s">
        <v>8</v>
      </c>
    </row>
    <row r="123" s="28" customFormat="1" customHeight="1" spans="1:7">
      <c r="A123" s="38"/>
      <c r="B123" s="39"/>
      <c r="C123" s="35" t="s">
        <v>1092</v>
      </c>
      <c r="D123" s="39" t="s">
        <v>101</v>
      </c>
      <c r="E123" s="39"/>
      <c r="F123" s="40"/>
      <c r="G123" s="10" t="s">
        <v>8</v>
      </c>
    </row>
    <row r="124" s="28" customFormat="1" customHeight="1" spans="1:7">
      <c r="A124" s="38"/>
      <c r="B124" s="39"/>
      <c r="C124" s="35" t="s">
        <v>1093</v>
      </c>
      <c r="D124" s="39" t="s">
        <v>119</v>
      </c>
      <c r="E124" s="39"/>
      <c r="F124" s="40"/>
      <c r="G124" s="10" t="s">
        <v>8</v>
      </c>
    </row>
    <row r="125" s="28" customFormat="1" customHeight="1" spans="1:7">
      <c r="A125" s="38">
        <v>83</v>
      </c>
      <c r="B125" s="39" t="s">
        <v>1033</v>
      </c>
      <c r="C125" s="35" t="s">
        <v>1094</v>
      </c>
      <c r="D125" s="39" t="s">
        <v>38</v>
      </c>
      <c r="E125" s="39">
        <v>1</v>
      </c>
      <c r="F125" s="40">
        <v>295</v>
      </c>
      <c r="G125" s="10" t="s">
        <v>8</v>
      </c>
    </row>
    <row r="126" s="28" customFormat="1" customHeight="1" spans="1:7">
      <c r="A126" s="38">
        <v>84</v>
      </c>
      <c r="B126" s="39" t="s">
        <v>1033</v>
      </c>
      <c r="C126" s="35" t="s">
        <v>1095</v>
      </c>
      <c r="D126" s="39" t="s">
        <v>38</v>
      </c>
      <c r="E126" s="39">
        <v>2</v>
      </c>
      <c r="F126" s="40">
        <v>598</v>
      </c>
      <c r="G126" s="10" t="s">
        <v>8</v>
      </c>
    </row>
    <row r="127" s="28" customFormat="1" customHeight="1" spans="1:7">
      <c r="A127" s="48"/>
      <c r="B127" s="41"/>
      <c r="C127" s="35" t="s">
        <v>1096</v>
      </c>
      <c r="D127" s="39" t="s">
        <v>40</v>
      </c>
      <c r="E127" s="39"/>
      <c r="F127" s="40"/>
      <c r="G127" s="10" t="s">
        <v>8</v>
      </c>
    </row>
    <row r="128" s="28" customFormat="1" customHeight="1" spans="1:7">
      <c r="A128" s="38">
        <v>85</v>
      </c>
      <c r="B128" s="39" t="s">
        <v>1033</v>
      </c>
      <c r="C128" s="39" t="s">
        <v>1097</v>
      </c>
      <c r="D128" s="39" t="s">
        <v>38</v>
      </c>
      <c r="E128" s="39">
        <v>1</v>
      </c>
      <c r="F128" s="40">
        <v>293</v>
      </c>
      <c r="G128" s="10" t="s">
        <v>10</v>
      </c>
    </row>
    <row r="129" s="28" customFormat="1" customHeight="1" spans="1:7">
      <c r="A129" s="38">
        <v>86</v>
      </c>
      <c r="B129" s="39" t="s">
        <v>1033</v>
      </c>
      <c r="C129" s="39" t="s">
        <v>1098</v>
      </c>
      <c r="D129" s="39" t="s">
        <v>980</v>
      </c>
      <c r="E129" s="39">
        <v>1</v>
      </c>
      <c r="F129" s="40">
        <v>298</v>
      </c>
      <c r="G129" s="10" t="s">
        <v>8</v>
      </c>
    </row>
    <row r="130" s="28" customFormat="1" customHeight="1" spans="1:7">
      <c r="A130" s="38">
        <v>87</v>
      </c>
      <c r="B130" s="39" t="s">
        <v>1033</v>
      </c>
      <c r="C130" s="39" t="s">
        <v>1099</v>
      </c>
      <c r="D130" s="39" t="s">
        <v>38</v>
      </c>
      <c r="E130" s="39">
        <v>1</v>
      </c>
      <c r="F130" s="40">
        <v>299</v>
      </c>
      <c r="G130" s="10" t="s">
        <v>8</v>
      </c>
    </row>
    <row r="131" s="28" customFormat="1" customHeight="1" spans="1:7">
      <c r="A131" s="38">
        <v>88</v>
      </c>
      <c r="B131" s="39" t="s">
        <v>1033</v>
      </c>
      <c r="C131" s="49" t="s">
        <v>1100</v>
      </c>
      <c r="D131" s="39" t="s">
        <v>38</v>
      </c>
      <c r="E131" s="39">
        <v>2</v>
      </c>
      <c r="F131" s="40">
        <v>524</v>
      </c>
      <c r="G131" s="10" t="s">
        <v>8</v>
      </c>
    </row>
    <row r="132" s="28" customFormat="1" customHeight="1" spans="1:7">
      <c r="A132" s="38"/>
      <c r="B132" s="39"/>
      <c r="C132" s="49" t="s">
        <v>1101</v>
      </c>
      <c r="D132" s="39" t="s">
        <v>40</v>
      </c>
      <c r="E132" s="39"/>
      <c r="F132" s="40"/>
      <c r="G132" s="10" t="s">
        <v>8</v>
      </c>
    </row>
    <row r="133" s="28" customFormat="1" customHeight="1" spans="1:7">
      <c r="A133" s="38">
        <v>89</v>
      </c>
      <c r="B133" s="39" t="s">
        <v>1033</v>
      </c>
      <c r="C133" s="49" t="s">
        <v>1102</v>
      </c>
      <c r="D133" s="39" t="s">
        <v>38</v>
      </c>
      <c r="E133" s="39">
        <v>1</v>
      </c>
      <c r="F133" s="40">
        <v>301</v>
      </c>
      <c r="G133" s="10" t="s">
        <v>8</v>
      </c>
    </row>
    <row r="134" s="28" customFormat="1" customHeight="1" spans="1:7">
      <c r="A134" s="38">
        <v>90</v>
      </c>
      <c r="B134" s="39" t="s">
        <v>1033</v>
      </c>
      <c r="C134" s="49" t="s">
        <v>1103</v>
      </c>
      <c r="D134" s="39" t="s">
        <v>980</v>
      </c>
      <c r="E134" s="39">
        <v>1</v>
      </c>
      <c r="F134" s="40">
        <v>296</v>
      </c>
      <c r="G134" s="10" t="s">
        <v>8</v>
      </c>
    </row>
    <row r="135" s="30" customFormat="1" customHeight="1" spans="1:7">
      <c r="A135" s="38">
        <v>91</v>
      </c>
      <c r="B135" s="39" t="s">
        <v>1033</v>
      </c>
      <c r="C135" s="39" t="s">
        <v>1104</v>
      </c>
      <c r="D135" s="39" t="s">
        <v>980</v>
      </c>
      <c r="E135" s="39">
        <v>1</v>
      </c>
      <c r="F135" s="39">
        <v>297</v>
      </c>
      <c r="G135" s="39" t="s">
        <v>10</v>
      </c>
    </row>
    <row r="136" s="30" customFormat="1" customHeight="1" spans="1:7">
      <c r="A136" s="38">
        <v>92</v>
      </c>
      <c r="B136" s="39" t="s">
        <v>1033</v>
      </c>
      <c r="C136" s="39" t="s">
        <v>1105</v>
      </c>
      <c r="D136" s="39" t="s">
        <v>38</v>
      </c>
      <c r="E136" s="39">
        <v>1</v>
      </c>
      <c r="F136" s="39">
        <v>302</v>
      </c>
      <c r="G136" s="39" t="s">
        <v>8</v>
      </c>
    </row>
    <row r="137" s="30" customFormat="1" customHeight="1" spans="1:7">
      <c r="A137" s="38">
        <v>93</v>
      </c>
      <c r="B137" s="39" t="s">
        <v>1033</v>
      </c>
      <c r="C137" s="39" t="s">
        <v>1106</v>
      </c>
      <c r="D137" s="39" t="s">
        <v>980</v>
      </c>
      <c r="E137" s="39">
        <v>1</v>
      </c>
      <c r="F137" s="39">
        <v>294</v>
      </c>
      <c r="G137" s="39" t="s">
        <v>8</v>
      </c>
    </row>
    <row r="138" s="30" customFormat="1" customHeight="1" spans="1:7">
      <c r="A138" s="38">
        <v>94</v>
      </c>
      <c r="B138" s="39" t="s">
        <v>1033</v>
      </c>
      <c r="C138" s="39" t="s">
        <v>1107</v>
      </c>
      <c r="D138" s="39" t="s">
        <v>38</v>
      </c>
      <c r="E138" s="39">
        <v>3</v>
      </c>
      <c r="F138" s="39">
        <v>903</v>
      </c>
      <c r="G138" s="39" t="s">
        <v>10</v>
      </c>
    </row>
    <row r="139" s="30" customFormat="1" customHeight="1" spans="1:7">
      <c r="A139" s="38"/>
      <c r="B139" s="39"/>
      <c r="C139" s="39" t="s">
        <v>1108</v>
      </c>
      <c r="D139" s="39" t="s">
        <v>101</v>
      </c>
      <c r="E139" s="39"/>
      <c r="F139" s="39"/>
      <c r="G139" s="39" t="s">
        <v>10</v>
      </c>
    </row>
    <row r="140" s="30" customFormat="1" customHeight="1" spans="1:7">
      <c r="A140" s="38"/>
      <c r="B140" s="39"/>
      <c r="C140" s="39" t="s">
        <v>1109</v>
      </c>
      <c r="D140" s="39" t="s">
        <v>119</v>
      </c>
      <c r="E140" s="39"/>
      <c r="F140" s="39"/>
      <c r="G140" s="39" t="s">
        <v>10</v>
      </c>
    </row>
    <row r="141" s="30" customFormat="1" customHeight="1" spans="1:7">
      <c r="A141" s="38">
        <v>95</v>
      </c>
      <c r="B141" s="39" t="s">
        <v>1033</v>
      </c>
      <c r="C141" s="39" t="s">
        <v>1110</v>
      </c>
      <c r="D141" s="39" t="s">
        <v>38</v>
      </c>
      <c r="E141" s="39">
        <v>1</v>
      </c>
      <c r="F141" s="39">
        <v>302</v>
      </c>
      <c r="G141" s="39" t="s">
        <v>8</v>
      </c>
    </row>
    <row r="142" s="30" customFormat="1" customHeight="1" spans="1:7">
      <c r="A142" s="38">
        <v>96</v>
      </c>
      <c r="B142" s="39" t="s">
        <v>1033</v>
      </c>
      <c r="C142" s="39" t="s">
        <v>1111</v>
      </c>
      <c r="D142" s="39" t="s">
        <v>38</v>
      </c>
      <c r="E142" s="39">
        <v>1</v>
      </c>
      <c r="F142" s="39">
        <v>396</v>
      </c>
      <c r="G142" s="39" t="s">
        <v>10</v>
      </c>
    </row>
    <row r="143" s="30" customFormat="1" customHeight="1" spans="1:7">
      <c r="A143" s="38">
        <v>97</v>
      </c>
      <c r="B143" s="39" t="s">
        <v>1033</v>
      </c>
      <c r="C143" s="39" t="s">
        <v>1112</v>
      </c>
      <c r="D143" s="39" t="s">
        <v>38</v>
      </c>
      <c r="E143" s="39">
        <v>3</v>
      </c>
      <c r="F143" s="39">
        <v>906</v>
      </c>
      <c r="G143" s="39" t="s">
        <v>10</v>
      </c>
    </row>
    <row r="144" s="30" customFormat="1" customHeight="1" spans="1:7">
      <c r="A144" s="38"/>
      <c r="B144" s="39"/>
      <c r="C144" s="39" t="s">
        <v>1113</v>
      </c>
      <c r="D144" s="39" t="s">
        <v>40</v>
      </c>
      <c r="E144" s="39"/>
      <c r="F144" s="39"/>
      <c r="G144" s="39" t="s">
        <v>10</v>
      </c>
    </row>
    <row r="145" s="30" customFormat="1" customHeight="1" spans="1:7">
      <c r="A145" s="38"/>
      <c r="B145" s="39"/>
      <c r="C145" s="39" t="s">
        <v>1114</v>
      </c>
      <c r="D145" s="39" t="s">
        <v>119</v>
      </c>
      <c r="E145" s="39"/>
      <c r="F145" s="39"/>
      <c r="G145" s="39" t="s">
        <v>10</v>
      </c>
    </row>
    <row r="146" s="30" customFormat="1" customHeight="1" spans="1:7">
      <c r="A146" s="38">
        <v>98</v>
      </c>
      <c r="B146" s="39" t="s">
        <v>1033</v>
      </c>
      <c r="C146" s="39" t="s">
        <v>1115</v>
      </c>
      <c r="D146" s="39" t="s">
        <v>980</v>
      </c>
      <c r="E146" s="39">
        <v>1</v>
      </c>
      <c r="F146" s="39">
        <v>305</v>
      </c>
      <c r="G146" s="39" t="s">
        <v>10</v>
      </c>
    </row>
    <row r="147" s="30" customFormat="1" customHeight="1" spans="1:7">
      <c r="A147" s="38">
        <v>99</v>
      </c>
      <c r="B147" s="39" t="s">
        <v>1033</v>
      </c>
      <c r="C147" s="39" t="s">
        <v>1116</v>
      </c>
      <c r="D147" s="39" t="s">
        <v>38</v>
      </c>
      <c r="E147" s="39">
        <v>2</v>
      </c>
      <c r="F147" s="39">
        <v>524</v>
      </c>
      <c r="G147" s="39" t="s">
        <v>8</v>
      </c>
    </row>
    <row r="148" s="30" customFormat="1" customHeight="1" spans="1:7">
      <c r="A148" s="38"/>
      <c r="B148" s="39"/>
      <c r="C148" s="39" t="s">
        <v>1117</v>
      </c>
      <c r="D148" s="39" t="s">
        <v>101</v>
      </c>
      <c r="E148" s="39"/>
      <c r="F148" s="39"/>
      <c r="G148" s="39" t="s">
        <v>8</v>
      </c>
    </row>
    <row r="149" s="30" customFormat="1" customHeight="1" spans="1:7">
      <c r="A149" s="38">
        <v>100</v>
      </c>
      <c r="B149" s="39" t="s">
        <v>1033</v>
      </c>
      <c r="C149" s="39" t="s">
        <v>1118</v>
      </c>
      <c r="D149" s="39" t="s">
        <v>980</v>
      </c>
      <c r="E149" s="39">
        <v>1</v>
      </c>
      <c r="F149" s="39">
        <v>292</v>
      </c>
      <c r="G149" s="39" t="s">
        <v>8</v>
      </c>
    </row>
    <row r="150" s="30" customFormat="1" customHeight="1" spans="1:7">
      <c r="A150" s="38">
        <v>101</v>
      </c>
      <c r="B150" s="39" t="s">
        <v>1033</v>
      </c>
      <c r="C150" s="39" t="s">
        <v>1119</v>
      </c>
      <c r="D150" s="39" t="s">
        <v>38</v>
      </c>
      <c r="E150" s="39">
        <v>2</v>
      </c>
      <c r="F150" s="39">
        <v>586</v>
      </c>
      <c r="G150" s="39" t="s">
        <v>8</v>
      </c>
    </row>
    <row r="151" s="30" customFormat="1" customHeight="1" spans="1:7">
      <c r="A151" s="38"/>
      <c r="B151" s="39"/>
      <c r="C151" s="39" t="s">
        <v>1120</v>
      </c>
      <c r="D151" s="39"/>
      <c r="E151" s="39"/>
      <c r="F151" s="39"/>
      <c r="G151" s="39" t="s">
        <v>8</v>
      </c>
    </row>
    <row r="152" s="30" customFormat="1" customHeight="1" spans="1:7">
      <c r="A152" s="38">
        <v>102</v>
      </c>
      <c r="B152" s="39" t="s">
        <v>1033</v>
      </c>
      <c r="C152" s="39" t="s">
        <v>1121</v>
      </c>
      <c r="D152" s="39"/>
      <c r="E152" s="39">
        <v>1</v>
      </c>
      <c r="F152" s="39">
        <v>450</v>
      </c>
      <c r="G152" s="39" t="s">
        <v>7</v>
      </c>
    </row>
    <row r="153" s="30" customFormat="1" customHeight="1" spans="1:7">
      <c r="A153" s="38">
        <v>103</v>
      </c>
      <c r="B153" s="39" t="s">
        <v>1033</v>
      </c>
      <c r="C153" s="39" t="s">
        <v>1122</v>
      </c>
      <c r="D153" s="39"/>
      <c r="E153" s="39">
        <v>1</v>
      </c>
      <c r="F153" s="39">
        <v>450</v>
      </c>
      <c r="G153" s="39" t="s">
        <v>10</v>
      </c>
    </row>
    <row r="154" s="30" customFormat="1" customHeight="1" spans="1:7">
      <c r="A154" s="38">
        <v>104</v>
      </c>
      <c r="B154" s="39" t="s">
        <v>1033</v>
      </c>
      <c r="C154" s="39" t="s">
        <v>1123</v>
      </c>
      <c r="D154" s="39"/>
      <c r="E154" s="39">
        <v>1</v>
      </c>
      <c r="F154" s="39">
        <v>450</v>
      </c>
      <c r="G154" s="39" t="s">
        <v>7</v>
      </c>
    </row>
    <row r="155" s="30" customFormat="1" customHeight="1" spans="1:7">
      <c r="A155" s="38">
        <v>105</v>
      </c>
      <c r="B155" s="39" t="s">
        <v>1033</v>
      </c>
      <c r="C155" s="39" t="s">
        <v>1124</v>
      </c>
      <c r="D155" s="39"/>
      <c r="E155" s="39">
        <v>1</v>
      </c>
      <c r="F155" s="39">
        <v>364</v>
      </c>
      <c r="G155" s="39" t="s">
        <v>10</v>
      </c>
    </row>
    <row r="156" s="30" customFormat="1" customHeight="1" spans="1:7">
      <c r="A156" s="38">
        <v>106</v>
      </c>
      <c r="B156" s="39" t="s">
        <v>1033</v>
      </c>
      <c r="C156" s="39" t="s">
        <v>1125</v>
      </c>
      <c r="D156" s="39"/>
      <c r="E156" s="39">
        <v>1</v>
      </c>
      <c r="F156" s="39">
        <v>301</v>
      </c>
      <c r="G156" s="39" t="s">
        <v>10</v>
      </c>
    </row>
    <row r="157" s="30" customFormat="1" customHeight="1" spans="1:7">
      <c r="A157" s="38">
        <v>107</v>
      </c>
      <c r="B157" s="39" t="s">
        <v>1033</v>
      </c>
      <c r="C157" s="39" t="s">
        <v>1126</v>
      </c>
      <c r="D157" s="39"/>
      <c r="E157" s="39">
        <v>2</v>
      </c>
      <c r="F157" s="39">
        <v>900</v>
      </c>
      <c r="G157" s="39" t="s">
        <v>10</v>
      </c>
    </row>
    <row r="158" s="30" customFormat="1" customHeight="1" spans="1:7">
      <c r="A158" s="38"/>
      <c r="B158" s="39"/>
      <c r="C158" s="39" t="s">
        <v>1127</v>
      </c>
      <c r="D158" s="39"/>
      <c r="E158" s="39"/>
      <c r="F158" s="39"/>
      <c r="G158" s="39" t="s">
        <v>10</v>
      </c>
    </row>
    <row r="159" s="30" customFormat="1" customHeight="1" spans="1:7">
      <c r="A159" s="38">
        <v>108</v>
      </c>
      <c r="B159" s="39" t="s">
        <v>1033</v>
      </c>
      <c r="C159" s="39" t="s">
        <v>1128</v>
      </c>
      <c r="D159" s="39"/>
      <c r="E159" s="39">
        <v>1</v>
      </c>
      <c r="F159" s="39">
        <v>283</v>
      </c>
      <c r="G159" s="39" t="s">
        <v>8</v>
      </c>
    </row>
    <row r="160" s="28" customFormat="1" customHeight="1" spans="1:7">
      <c r="A160" s="38">
        <v>109</v>
      </c>
      <c r="B160" s="39" t="s">
        <v>1129</v>
      </c>
      <c r="C160" s="39" t="s">
        <v>1130</v>
      </c>
      <c r="D160" s="39"/>
      <c r="E160" s="39">
        <v>3</v>
      </c>
      <c r="F160" s="40">
        <v>879</v>
      </c>
      <c r="G160" s="10" t="s">
        <v>8</v>
      </c>
    </row>
    <row r="161" s="28" customFormat="1" customHeight="1" spans="1:7">
      <c r="A161" s="38"/>
      <c r="B161" s="39"/>
      <c r="C161" s="39" t="s">
        <v>1131</v>
      </c>
      <c r="D161" s="39"/>
      <c r="E161" s="39"/>
      <c r="F161" s="40"/>
      <c r="G161" s="10" t="s">
        <v>8</v>
      </c>
    </row>
    <row r="162" s="28" customFormat="1" customHeight="1" spans="1:7">
      <c r="A162" s="38"/>
      <c r="B162" s="39"/>
      <c r="C162" s="39" t="s">
        <v>1132</v>
      </c>
      <c r="D162" s="39"/>
      <c r="E162" s="39"/>
      <c r="F162" s="40"/>
      <c r="G162" s="10" t="s">
        <v>8</v>
      </c>
    </row>
    <row r="163" s="28" customFormat="1" customHeight="1" spans="1:7">
      <c r="A163" s="38">
        <v>110</v>
      </c>
      <c r="B163" s="39" t="s">
        <v>1129</v>
      </c>
      <c r="C163" s="39" t="s">
        <v>1133</v>
      </c>
      <c r="D163" s="39"/>
      <c r="E163" s="39">
        <v>1</v>
      </c>
      <c r="F163" s="40">
        <v>242</v>
      </c>
      <c r="G163" s="10" t="s">
        <v>8</v>
      </c>
    </row>
    <row r="164" s="28" customFormat="1" customHeight="1" spans="1:7">
      <c r="A164" s="38">
        <v>111</v>
      </c>
      <c r="B164" s="39" t="s">
        <v>1129</v>
      </c>
      <c r="C164" s="39" t="s">
        <v>1134</v>
      </c>
      <c r="D164" s="39"/>
      <c r="E164" s="39">
        <v>1</v>
      </c>
      <c r="F164" s="40">
        <v>450</v>
      </c>
      <c r="G164" s="10" t="s">
        <v>7</v>
      </c>
    </row>
    <row r="165" s="28" customFormat="1" customHeight="1" spans="1:7">
      <c r="A165" s="38">
        <v>112</v>
      </c>
      <c r="B165" s="39" t="s">
        <v>1129</v>
      </c>
      <c r="C165" s="39" t="s">
        <v>1135</v>
      </c>
      <c r="D165" s="39"/>
      <c r="E165" s="39">
        <v>1</v>
      </c>
      <c r="F165" s="40">
        <v>291</v>
      </c>
      <c r="G165" s="10" t="s">
        <v>8</v>
      </c>
    </row>
    <row r="166" s="28" customFormat="1" customHeight="1" spans="1:7">
      <c r="A166" s="38">
        <v>113</v>
      </c>
      <c r="B166" s="39" t="s">
        <v>1129</v>
      </c>
      <c r="C166" s="39" t="s">
        <v>1136</v>
      </c>
      <c r="D166" s="39"/>
      <c r="E166" s="39">
        <v>3</v>
      </c>
      <c r="F166" s="40">
        <v>723</v>
      </c>
      <c r="G166" s="10" t="s">
        <v>8</v>
      </c>
    </row>
    <row r="167" s="28" customFormat="1" customHeight="1" spans="1:7">
      <c r="A167" s="38"/>
      <c r="B167" s="39"/>
      <c r="C167" s="39" t="s">
        <v>1137</v>
      </c>
      <c r="D167" s="39"/>
      <c r="E167" s="39"/>
      <c r="F167" s="40"/>
      <c r="G167" s="10" t="s">
        <v>8</v>
      </c>
    </row>
    <row r="168" s="28" customFormat="1" customHeight="1" spans="1:7">
      <c r="A168" s="38"/>
      <c r="B168" s="39"/>
      <c r="C168" s="39" t="s">
        <v>1138</v>
      </c>
      <c r="D168" s="39"/>
      <c r="E168" s="39"/>
      <c r="F168" s="40"/>
      <c r="G168" s="10" t="s">
        <v>8</v>
      </c>
    </row>
    <row r="169" s="28" customFormat="1" customHeight="1" spans="1:7">
      <c r="A169" s="38">
        <v>114</v>
      </c>
      <c r="B169" s="39" t="s">
        <v>1129</v>
      </c>
      <c r="C169" s="39" t="s">
        <v>1139</v>
      </c>
      <c r="D169" s="39"/>
      <c r="E169" s="39">
        <v>3</v>
      </c>
      <c r="F169" s="40">
        <v>765</v>
      </c>
      <c r="G169" s="10" t="s">
        <v>8</v>
      </c>
    </row>
    <row r="170" s="28" customFormat="1" customHeight="1" spans="1:7">
      <c r="A170" s="38"/>
      <c r="B170" s="39"/>
      <c r="C170" s="39" t="s">
        <v>1140</v>
      </c>
      <c r="D170" s="39"/>
      <c r="E170" s="39"/>
      <c r="F170" s="40"/>
      <c r="G170" s="10" t="s">
        <v>8</v>
      </c>
    </row>
    <row r="171" s="28" customFormat="1" customHeight="1" spans="1:7">
      <c r="A171" s="38"/>
      <c r="B171" s="39"/>
      <c r="C171" s="39" t="s">
        <v>1141</v>
      </c>
      <c r="D171" s="39"/>
      <c r="E171" s="39"/>
      <c r="F171" s="40"/>
      <c r="G171" s="10" t="s">
        <v>8</v>
      </c>
    </row>
    <row r="172" s="28" customFormat="1" customHeight="1" spans="1:7">
      <c r="A172" s="38">
        <v>115</v>
      </c>
      <c r="B172" s="39" t="s">
        <v>1129</v>
      </c>
      <c r="C172" s="39" t="s">
        <v>1142</v>
      </c>
      <c r="D172" s="39"/>
      <c r="E172" s="39">
        <v>4</v>
      </c>
      <c r="F172" s="40">
        <v>1196</v>
      </c>
      <c r="G172" s="10" t="s">
        <v>8</v>
      </c>
    </row>
    <row r="173" s="28" customFormat="1" customHeight="1" spans="1:7">
      <c r="A173" s="38"/>
      <c r="B173" s="39"/>
      <c r="C173" s="39" t="s">
        <v>1143</v>
      </c>
      <c r="D173" s="39"/>
      <c r="E173" s="39"/>
      <c r="F173" s="40"/>
      <c r="G173" s="10" t="s">
        <v>8</v>
      </c>
    </row>
    <row r="174" s="28" customFormat="1" customHeight="1" spans="1:7">
      <c r="A174" s="38"/>
      <c r="B174" s="39"/>
      <c r="C174" s="39" t="s">
        <v>1144</v>
      </c>
      <c r="D174" s="39"/>
      <c r="E174" s="39"/>
      <c r="F174" s="40"/>
      <c r="G174" s="10" t="s">
        <v>8</v>
      </c>
    </row>
    <row r="175" s="28" customFormat="1" customHeight="1" spans="1:7">
      <c r="A175" s="38"/>
      <c r="B175" s="39"/>
      <c r="C175" s="39" t="s">
        <v>1145</v>
      </c>
      <c r="D175" s="39"/>
      <c r="E175" s="39"/>
      <c r="F175" s="40"/>
      <c r="G175" s="10" t="s">
        <v>8</v>
      </c>
    </row>
    <row r="176" s="28" customFormat="1" customHeight="1" spans="1:7">
      <c r="A176" s="38">
        <v>116</v>
      </c>
      <c r="B176" s="39" t="s">
        <v>1129</v>
      </c>
      <c r="C176" s="39" t="s">
        <v>1146</v>
      </c>
      <c r="D176" s="39"/>
      <c r="E176" s="39">
        <v>4</v>
      </c>
      <c r="F176" s="40">
        <v>964</v>
      </c>
      <c r="G176" s="10" t="s">
        <v>8</v>
      </c>
    </row>
    <row r="177" s="28" customFormat="1" customHeight="1" spans="1:7">
      <c r="A177" s="38"/>
      <c r="B177" s="39"/>
      <c r="C177" s="39" t="s">
        <v>1147</v>
      </c>
      <c r="D177" s="39"/>
      <c r="E177" s="39"/>
      <c r="F177" s="40"/>
      <c r="G177" s="10" t="s">
        <v>8</v>
      </c>
    </row>
    <row r="178" s="28" customFormat="1" customHeight="1" spans="1:7">
      <c r="A178" s="38"/>
      <c r="B178" s="39"/>
      <c r="C178" s="39" t="s">
        <v>1148</v>
      </c>
      <c r="D178" s="39"/>
      <c r="E178" s="39"/>
      <c r="F178" s="40"/>
      <c r="G178" s="10" t="s">
        <v>8</v>
      </c>
    </row>
    <row r="179" s="28" customFormat="1" customHeight="1" spans="1:7">
      <c r="A179" s="38"/>
      <c r="B179" s="39"/>
      <c r="C179" s="39" t="s">
        <v>1149</v>
      </c>
      <c r="D179" s="39"/>
      <c r="E179" s="39"/>
      <c r="F179" s="40"/>
      <c r="G179" s="10" t="s">
        <v>8</v>
      </c>
    </row>
    <row r="180" s="28" customFormat="1" customHeight="1" spans="1:7">
      <c r="A180" s="38">
        <v>117</v>
      </c>
      <c r="B180" s="39" t="s">
        <v>1129</v>
      </c>
      <c r="C180" s="39" t="s">
        <v>1150</v>
      </c>
      <c r="D180" s="39"/>
      <c r="E180" s="39">
        <v>1</v>
      </c>
      <c r="F180" s="40">
        <v>327</v>
      </c>
      <c r="G180" s="10" t="s">
        <v>8</v>
      </c>
    </row>
    <row r="181" s="28" customFormat="1" customHeight="1" spans="1:7">
      <c r="A181" s="38">
        <v>118</v>
      </c>
      <c r="B181" s="39" t="s">
        <v>1129</v>
      </c>
      <c r="C181" s="39" t="s">
        <v>1151</v>
      </c>
      <c r="D181" s="39"/>
      <c r="E181" s="39">
        <v>1</v>
      </c>
      <c r="F181" s="40">
        <v>328</v>
      </c>
      <c r="G181" s="10" t="s">
        <v>8</v>
      </c>
    </row>
    <row r="182" s="28" customFormat="1" customHeight="1" spans="1:7">
      <c r="A182" s="38">
        <v>119</v>
      </c>
      <c r="B182" s="39" t="s">
        <v>1129</v>
      </c>
      <c r="C182" s="39" t="s">
        <v>1152</v>
      </c>
      <c r="D182" s="39"/>
      <c r="E182" s="39">
        <v>3</v>
      </c>
      <c r="F182" s="40">
        <v>735</v>
      </c>
      <c r="G182" s="10" t="s">
        <v>8</v>
      </c>
    </row>
    <row r="183" s="28" customFormat="1" customHeight="1" spans="1:7">
      <c r="A183" s="38"/>
      <c r="B183" s="39"/>
      <c r="C183" s="39" t="s">
        <v>1153</v>
      </c>
      <c r="D183" s="39"/>
      <c r="E183" s="39"/>
      <c r="F183" s="40"/>
      <c r="G183" s="10" t="s">
        <v>8</v>
      </c>
    </row>
    <row r="184" s="28" customFormat="1" customHeight="1" spans="1:7">
      <c r="A184" s="38"/>
      <c r="B184" s="39"/>
      <c r="C184" s="39" t="s">
        <v>1154</v>
      </c>
      <c r="D184" s="39"/>
      <c r="E184" s="39"/>
      <c r="F184" s="40"/>
      <c r="G184" s="10" t="s">
        <v>8</v>
      </c>
    </row>
    <row r="185" s="28" customFormat="1" customHeight="1" spans="1:7">
      <c r="A185" s="38">
        <v>120</v>
      </c>
      <c r="B185" s="39" t="s">
        <v>1129</v>
      </c>
      <c r="C185" s="39" t="s">
        <v>1155</v>
      </c>
      <c r="D185" s="39"/>
      <c r="E185" s="39">
        <v>1</v>
      </c>
      <c r="F185" s="40">
        <v>292</v>
      </c>
      <c r="G185" s="10" t="s">
        <v>8</v>
      </c>
    </row>
    <row r="186" s="28" customFormat="1" customHeight="1" spans="1:7">
      <c r="A186" s="38">
        <v>121</v>
      </c>
      <c r="B186" s="39" t="s">
        <v>1129</v>
      </c>
      <c r="C186" s="39" t="s">
        <v>1156</v>
      </c>
      <c r="D186" s="39"/>
      <c r="E186" s="39">
        <v>1</v>
      </c>
      <c r="F186" s="40">
        <v>329</v>
      </c>
      <c r="G186" s="10" t="s">
        <v>8</v>
      </c>
    </row>
    <row r="187" s="28" customFormat="1" customHeight="1" spans="1:7">
      <c r="A187" s="38">
        <v>122</v>
      </c>
      <c r="B187" s="39" t="s">
        <v>1129</v>
      </c>
      <c r="C187" s="39" t="s">
        <v>1157</v>
      </c>
      <c r="D187" s="39"/>
      <c r="E187" s="39">
        <v>2</v>
      </c>
      <c r="F187" s="40">
        <v>608</v>
      </c>
      <c r="G187" s="10" t="s">
        <v>8</v>
      </c>
    </row>
    <row r="188" s="28" customFormat="1" customHeight="1" spans="1:7">
      <c r="A188" s="38"/>
      <c r="B188" s="39"/>
      <c r="C188" s="39" t="s">
        <v>1158</v>
      </c>
      <c r="D188" s="39"/>
      <c r="E188" s="39"/>
      <c r="F188" s="40"/>
      <c r="G188" s="10" t="s">
        <v>8</v>
      </c>
    </row>
    <row r="189" s="28" customFormat="1" customHeight="1" spans="1:7">
      <c r="A189" s="38">
        <v>123</v>
      </c>
      <c r="B189" s="39" t="s">
        <v>1129</v>
      </c>
      <c r="C189" s="39" t="s">
        <v>1159</v>
      </c>
      <c r="D189" s="39"/>
      <c r="E189" s="39">
        <v>1</v>
      </c>
      <c r="F189" s="40">
        <v>295</v>
      </c>
      <c r="G189" s="10" t="s">
        <v>8</v>
      </c>
    </row>
    <row r="190" s="28" customFormat="1" customHeight="1" spans="1:7">
      <c r="A190" s="38">
        <v>124</v>
      </c>
      <c r="B190" s="39" t="s">
        <v>1129</v>
      </c>
      <c r="C190" s="39" t="s">
        <v>1160</v>
      </c>
      <c r="D190" s="39"/>
      <c r="E190" s="39">
        <v>2</v>
      </c>
      <c r="F190" s="40">
        <v>624</v>
      </c>
      <c r="G190" s="10" t="s">
        <v>8</v>
      </c>
    </row>
    <row r="191" s="28" customFormat="1" customHeight="1" spans="1:7">
      <c r="A191" s="39"/>
      <c r="B191" s="39"/>
      <c r="C191" s="39" t="s">
        <v>1161</v>
      </c>
      <c r="D191" s="39"/>
      <c r="E191" s="39"/>
      <c r="F191" s="40"/>
      <c r="G191" s="10" t="s">
        <v>8</v>
      </c>
    </row>
    <row r="192" s="28" customFormat="1" customHeight="1" spans="1:7">
      <c r="A192" s="39">
        <v>125</v>
      </c>
      <c r="B192" s="39" t="s">
        <v>1129</v>
      </c>
      <c r="C192" s="39" t="s">
        <v>1162</v>
      </c>
      <c r="D192" s="39"/>
      <c r="E192" s="39">
        <v>2</v>
      </c>
      <c r="F192" s="40">
        <v>482</v>
      </c>
      <c r="G192" s="10" t="s">
        <v>8</v>
      </c>
    </row>
    <row r="193" s="28" customFormat="1" customHeight="1" spans="1:7">
      <c r="A193" s="39"/>
      <c r="B193" s="39"/>
      <c r="C193" s="39" t="s">
        <v>1163</v>
      </c>
      <c r="D193" s="39"/>
      <c r="E193" s="39"/>
      <c r="F193" s="40"/>
      <c r="G193" s="10" t="s">
        <v>8</v>
      </c>
    </row>
    <row r="194" s="28" customFormat="1" customHeight="1" spans="1:7">
      <c r="A194" s="39">
        <v>126</v>
      </c>
      <c r="B194" s="39" t="s">
        <v>1129</v>
      </c>
      <c r="C194" s="39" t="s">
        <v>1164</v>
      </c>
      <c r="D194" s="39"/>
      <c r="E194" s="39">
        <v>1</v>
      </c>
      <c r="F194" s="40">
        <v>450</v>
      </c>
      <c r="G194" s="10" t="s">
        <v>7</v>
      </c>
    </row>
    <row r="195" s="28" customFormat="1" customHeight="1" spans="1:7">
      <c r="A195" s="39">
        <v>127</v>
      </c>
      <c r="B195" s="39" t="s">
        <v>1129</v>
      </c>
      <c r="C195" s="39" t="s">
        <v>1165</v>
      </c>
      <c r="D195" s="39"/>
      <c r="E195" s="39">
        <v>4</v>
      </c>
      <c r="F195" s="40">
        <v>1036</v>
      </c>
      <c r="G195" s="10" t="s">
        <v>8</v>
      </c>
    </row>
    <row r="196" s="28" customFormat="1" customHeight="1" spans="1:7">
      <c r="A196" s="39"/>
      <c r="B196" s="39"/>
      <c r="C196" s="39" t="s">
        <v>1166</v>
      </c>
      <c r="D196" s="39"/>
      <c r="E196" s="39"/>
      <c r="F196" s="40"/>
      <c r="G196" s="10" t="s">
        <v>8</v>
      </c>
    </row>
    <row r="197" s="28" customFormat="1" customHeight="1" spans="1:7">
      <c r="A197" s="39"/>
      <c r="B197" s="39"/>
      <c r="C197" s="39" t="s">
        <v>1167</v>
      </c>
      <c r="D197" s="39"/>
      <c r="E197" s="39"/>
      <c r="F197" s="40"/>
      <c r="G197" s="10" t="s">
        <v>8</v>
      </c>
    </row>
    <row r="198" s="28" customFormat="1" customHeight="1" spans="1:7">
      <c r="A198" s="39"/>
      <c r="B198" s="39"/>
      <c r="C198" s="39" t="s">
        <v>1168</v>
      </c>
      <c r="D198" s="39"/>
      <c r="E198" s="39"/>
      <c r="F198" s="40"/>
      <c r="G198" s="10" t="s">
        <v>8</v>
      </c>
    </row>
    <row r="199" s="28" customFormat="1" customHeight="1" spans="1:7">
      <c r="A199" s="39">
        <v>128</v>
      </c>
      <c r="B199" s="39" t="s">
        <v>1129</v>
      </c>
      <c r="C199" s="39" t="s">
        <v>1169</v>
      </c>
      <c r="D199" s="39"/>
      <c r="E199" s="39">
        <v>1</v>
      </c>
      <c r="F199" s="40">
        <v>296</v>
      </c>
      <c r="G199" s="10" t="s">
        <v>8</v>
      </c>
    </row>
    <row r="200" s="28" customFormat="1" customHeight="1" spans="1:7">
      <c r="A200" s="39">
        <v>129</v>
      </c>
      <c r="B200" s="39" t="s">
        <v>1129</v>
      </c>
      <c r="C200" s="39" t="s">
        <v>1170</v>
      </c>
      <c r="D200" s="39"/>
      <c r="E200" s="39">
        <v>1</v>
      </c>
      <c r="F200" s="40">
        <v>293</v>
      </c>
      <c r="G200" s="10" t="s">
        <v>8</v>
      </c>
    </row>
    <row r="201" s="28" customFormat="1" customHeight="1" spans="1:7">
      <c r="A201" s="39">
        <v>130</v>
      </c>
      <c r="B201" s="39" t="s">
        <v>1129</v>
      </c>
      <c r="C201" s="39" t="s">
        <v>1171</v>
      </c>
      <c r="D201" s="39"/>
      <c r="E201" s="39">
        <v>1</v>
      </c>
      <c r="F201" s="40">
        <v>294</v>
      </c>
      <c r="G201" s="10" t="s">
        <v>8</v>
      </c>
    </row>
    <row r="202" s="28" customFormat="1" customHeight="1" spans="1:7">
      <c r="A202" s="39">
        <v>131</v>
      </c>
      <c r="B202" s="39" t="s">
        <v>1129</v>
      </c>
      <c r="C202" s="39" t="s">
        <v>1172</v>
      </c>
      <c r="D202" s="39"/>
      <c r="E202" s="39">
        <v>1</v>
      </c>
      <c r="F202" s="40">
        <v>295</v>
      </c>
      <c r="G202" s="10" t="s">
        <v>8</v>
      </c>
    </row>
    <row r="203" s="28" customFormat="1" customHeight="1" spans="1:7">
      <c r="A203" s="39">
        <v>132</v>
      </c>
      <c r="B203" s="39" t="s">
        <v>1129</v>
      </c>
      <c r="C203" s="39" t="s">
        <v>1173</v>
      </c>
      <c r="D203" s="39"/>
      <c r="E203" s="39">
        <v>1</v>
      </c>
      <c r="F203" s="40">
        <v>291</v>
      </c>
      <c r="G203" s="10" t="s">
        <v>8</v>
      </c>
    </row>
    <row r="204" s="28" customFormat="1" customHeight="1" spans="1:7">
      <c r="A204" s="39">
        <v>133</v>
      </c>
      <c r="B204" s="39" t="s">
        <v>1129</v>
      </c>
      <c r="C204" s="39" t="s">
        <v>1174</v>
      </c>
      <c r="D204" s="39"/>
      <c r="E204" s="39">
        <v>1</v>
      </c>
      <c r="F204" s="40">
        <v>292</v>
      </c>
      <c r="G204" s="10" t="s">
        <v>8</v>
      </c>
    </row>
    <row r="205" s="28" customFormat="1" customHeight="1" spans="1:7">
      <c r="A205" s="39">
        <v>134</v>
      </c>
      <c r="B205" s="39" t="s">
        <v>1129</v>
      </c>
      <c r="C205" s="39" t="s">
        <v>1175</v>
      </c>
      <c r="D205" s="39"/>
      <c r="E205" s="39">
        <v>1</v>
      </c>
      <c r="F205" s="40">
        <v>296</v>
      </c>
      <c r="G205" s="10" t="s">
        <v>8</v>
      </c>
    </row>
    <row r="206" s="28" customFormat="1" customHeight="1" spans="1:7">
      <c r="A206" s="39">
        <v>135</v>
      </c>
      <c r="B206" s="39" t="s">
        <v>1129</v>
      </c>
      <c r="C206" s="39" t="s">
        <v>1176</v>
      </c>
      <c r="D206" s="39"/>
      <c r="E206" s="39">
        <v>1</v>
      </c>
      <c r="F206" s="40">
        <v>303</v>
      </c>
      <c r="G206" s="10" t="s">
        <v>8</v>
      </c>
    </row>
    <row r="207" s="28" customFormat="1" customHeight="1" spans="1:7">
      <c r="A207" s="39">
        <v>136</v>
      </c>
      <c r="B207" s="39" t="s">
        <v>1129</v>
      </c>
      <c r="C207" s="35" t="s">
        <v>1177</v>
      </c>
      <c r="D207" s="39"/>
      <c r="E207" s="39">
        <v>2</v>
      </c>
      <c r="F207" s="40">
        <v>532</v>
      </c>
      <c r="G207" s="10" t="s">
        <v>8</v>
      </c>
    </row>
    <row r="208" s="28" customFormat="1" customHeight="1" spans="1:7">
      <c r="A208" s="39"/>
      <c r="B208" s="39"/>
      <c r="C208" s="35" t="s">
        <v>1178</v>
      </c>
      <c r="D208" s="39"/>
      <c r="E208" s="39"/>
      <c r="F208" s="40"/>
      <c r="G208" s="10" t="s">
        <v>8</v>
      </c>
    </row>
    <row r="209" s="28" customFormat="1" customHeight="1" spans="1:7">
      <c r="A209" s="41">
        <v>137</v>
      </c>
      <c r="B209" s="39" t="s">
        <v>1129</v>
      </c>
      <c r="C209" s="39" t="s">
        <v>1179</v>
      </c>
      <c r="D209" s="39"/>
      <c r="E209" s="39">
        <v>1</v>
      </c>
      <c r="F209" s="40">
        <v>297</v>
      </c>
      <c r="G209" s="10" t="s">
        <v>10</v>
      </c>
    </row>
    <row r="210" s="28" customFormat="1" customHeight="1" spans="1:7">
      <c r="A210" s="41">
        <v>138</v>
      </c>
      <c r="B210" s="39" t="s">
        <v>1129</v>
      </c>
      <c r="C210" s="39" t="s">
        <v>1180</v>
      </c>
      <c r="D210" s="39"/>
      <c r="E210" s="39">
        <v>2</v>
      </c>
      <c r="F210" s="40">
        <v>528</v>
      </c>
      <c r="G210" s="10" t="s">
        <v>8</v>
      </c>
    </row>
    <row r="211" s="28" customFormat="1" customHeight="1" spans="1:7">
      <c r="A211" s="41"/>
      <c r="B211" s="39"/>
      <c r="C211" s="39" t="s">
        <v>1181</v>
      </c>
      <c r="D211" s="39"/>
      <c r="E211" s="39"/>
      <c r="F211" s="40"/>
      <c r="G211" s="10" t="s">
        <v>8</v>
      </c>
    </row>
    <row r="212" s="28" customFormat="1" customHeight="1" spans="1:7">
      <c r="A212" s="41">
        <v>139</v>
      </c>
      <c r="B212" s="39" t="s">
        <v>1129</v>
      </c>
      <c r="C212" s="45" t="s">
        <v>1182</v>
      </c>
      <c r="D212" s="39"/>
      <c r="E212" s="39">
        <v>1</v>
      </c>
      <c r="F212" s="40">
        <v>329</v>
      </c>
      <c r="G212" s="10" t="s">
        <v>10</v>
      </c>
    </row>
    <row r="213" s="28" customFormat="1" customHeight="1" spans="1:7">
      <c r="A213" s="41">
        <v>140</v>
      </c>
      <c r="B213" s="39" t="s">
        <v>1129</v>
      </c>
      <c r="C213" s="45" t="s">
        <v>1183</v>
      </c>
      <c r="D213" s="39"/>
      <c r="E213" s="39">
        <v>1</v>
      </c>
      <c r="F213" s="40">
        <v>328</v>
      </c>
      <c r="G213" s="10" t="s">
        <v>8</v>
      </c>
    </row>
    <row r="214" s="28" customFormat="1" customHeight="1" spans="1:7">
      <c r="A214" s="41">
        <v>141</v>
      </c>
      <c r="B214" s="39" t="s">
        <v>1129</v>
      </c>
      <c r="C214" s="45" t="s">
        <v>1184</v>
      </c>
      <c r="D214" s="39"/>
      <c r="E214" s="39">
        <v>1</v>
      </c>
      <c r="F214" s="40">
        <v>336</v>
      </c>
      <c r="G214" s="10" t="s">
        <v>8</v>
      </c>
    </row>
    <row r="215" s="28" customFormat="1" customHeight="1" spans="1:7">
      <c r="A215" s="41">
        <v>142</v>
      </c>
      <c r="B215" s="39" t="s">
        <v>1129</v>
      </c>
      <c r="C215" s="45" t="s">
        <v>1185</v>
      </c>
      <c r="D215" s="39"/>
      <c r="E215" s="39">
        <v>1</v>
      </c>
      <c r="F215" s="40">
        <v>299</v>
      </c>
      <c r="G215" s="10" t="s">
        <v>8</v>
      </c>
    </row>
    <row r="216" s="28" customFormat="1" customHeight="1" spans="1:7">
      <c r="A216" s="41">
        <v>143</v>
      </c>
      <c r="B216" s="39" t="s">
        <v>1129</v>
      </c>
      <c r="C216" s="45" t="s">
        <v>1186</v>
      </c>
      <c r="D216" s="39"/>
      <c r="E216" s="39">
        <v>1</v>
      </c>
      <c r="F216" s="40">
        <v>301</v>
      </c>
      <c r="G216" s="10" t="s">
        <v>8</v>
      </c>
    </row>
    <row r="217" s="28" customFormat="1" customHeight="1" spans="1:7">
      <c r="A217" s="41">
        <v>144</v>
      </c>
      <c r="B217" s="39" t="s">
        <v>1129</v>
      </c>
      <c r="C217" s="45" t="s">
        <v>1187</v>
      </c>
      <c r="D217" s="39"/>
      <c r="E217" s="39">
        <v>1</v>
      </c>
      <c r="F217" s="40">
        <v>294</v>
      </c>
      <c r="G217" s="10" t="s">
        <v>8</v>
      </c>
    </row>
    <row r="218" s="28" customFormat="1" customHeight="1" spans="1:7">
      <c r="A218" s="41">
        <v>145</v>
      </c>
      <c r="B218" s="39" t="s">
        <v>1129</v>
      </c>
      <c r="C218" s="45" t="s">
        <v>1188</v>
      </c>
      <c r="D218" s="39"/>
      <c r="E218" s="39">
        <v>1</v>
      </c>
      <c r="F218" s="40">
        <v>291</v>
      </c>
      <c r="G218" s="10" t="s">
        <v>8</v>
      </c>
    </row>
    <row r="219" s="28" customFormat="1" customHeight="1" spans="1:7">
      <c r="A219" s="41">
        <v>146</v>
      </c>
      <c r="B219" s="39" t="s">
        <v>1129</v>
      </c>
      <c r="C219" s="45" t="s">
        <v>1189</v>
      </c>
      <c r="D219" s="39"/>
      <c r="E219" s="39">
        <v>1</v>
      </c>
      <c r="F219" s="40">
        <v>293</v>
      </c>
      <c r="G219" s="10" t="s">
        <v>10</v>
      </c>
    </row>
    <row r="220" s="30" customFormat="1" customHeight="1" spans="1:7">
      <c r="A220" s="41">
        <v>147</v>
      </c>
      <c r="B220" s="39" t="s">
        <v>1129</v>
      </c>
      <c r="C220" s="45" t="s">
        <v>1190</v>
      </c>
      <c r="D220" s="39"/>
      <c r="E220" s="39">
        <v>1</v>
      </c>
      <c r="F220" s="40">
        <v>297</v>
      </c>
      <c r="G220" s="10" t="s">
        <v>10</v>
      </c>
    </row>
    <row r="221" s="30" customFormat="1" customHeight="1" spans="1:7">
      <c r="A221" s="41">
        <v>148</v>
      </c>
      <c r="B221" s="39" t="s">
        <v>1129</v>
      </c>
      <c r="C221" s="50" t="s">
        <v>1191</v>
      </c>
      <c r="D221" s="51"/>
      <c r="E221" s="39">
        <v>3</v>
      </c>
      <c r="F221" s="40">
        <v>765</v>
      </c>
      <c r="G221" s="10" t="s">
        <v>8</v>
      </c>
    </row>
    <row r="222" s="30" customFormat="1" customHeight="1" spans="1:7">
      <c r="A222" s="41"/>
      <c r="B222" s="45"/>
      <c r="C222" s="52" t="s">
        <v>1192</v>
      </c>
      <c r="D222" s="39"/>
      <c r="E222" s="39"/>
      <c r="F222" s="40"/>
      <c r="G222" s="10" t="s">
        <v>8</v>
      </c>
    </row>
    <row r="223" s="30" customFormat="1" customHeight="1" spans="1:7">
      <c r="A223" s="41"/>
      <c r="B223" s="45"/>
      <c r="C223" s="52" t="s">
        <v>1193</v>
      </c>
      <c r="D223" s="39"/>
      <c r="E223" s="39"/>
      <c r="F223" s="40"/>
      <c r="G223" s="10" t="s">
        <v>8</v>
      </c>
    </row>
    <row r="224" s="30" customFormat="1" customHeight="1" spans="1:7">
      <c r="A224" s="41">
        <v>149</v>
      </c>
      <c r="B224" s="39" t="s">
        <v>1129</v>
      </c>
      <c r="C224" s="53" t="s">
        <v>1194</v>
      </c>
      <c r="D224" s="51"/>
      <c r="E224" s="39">
        <v>1</v>
      </c>
      <c r="F224" s="40">
        <v>305</v>
      </c>
      <c r="G224" s="10" t="s">
        <v>10</v>
      </c>
    </row>
    <row r="225" s="30" customFormat="1" customHeight="1" spans="1:7">
      <c r="A225" s="41">
        <v>150</v>
      </c>
      <c r="B225" s="39" t="s">
        <v>1129</v>
      </c>
      <c r="C225" s="53" t="s">
        <v>1195</v>
      </c>
      <c r="D225" s="51"/>
      <c r="E225" s="39">
        <v>1</v>
      </c>
      <c r="F225" s="40">
        <v>306</v>
      </c>
      <c r="G225" s="10" t="s">
        <v>10</v>
      </c>
    </row>
    <row r="226" s="30" customFormat="1" customHeight="1" spans="1:7">
      <c r="A226" s="41">
        <v>151</v>
      </c>
      <c r="B226" s="39" t="s">
        <v>1129</v>
      </c>
      <c r="C226" s="53" t="s">
        <v>1196</v>
      </c>
      <c r="D226" s="51"/>
      <c r="E226" s="39">
        <v>1</v>
      </c>
      <c r="F226" s="40">
        <v>305</v>
      </c>
      <c r="G226" s="10" t="s">
        <v>8</v>
      </c>
    </row>
    <row r="227" s="30" customFormat="1" customHeight="1" spans="1:7">
      <c r="A227" s="41">
        <v>152</v>
      </c>
      <c r="B227" s="39" t="s">
        <v>1129</v>
      </c>
      <c r="C227" s="46" t="s">
        <v>1197</v>
      </c>
      <c r="D227" s="39"/>
      <c r="E227" s="39">
        <v>1</v>
      </c>
      <c r="F227" s="40">
        <v>307</v>
      </c>
      <c r="G227" s="10" t="s">
        <v>8</v>
      </c>
    </row>
    <row r="228" s="30" customFormat="1" customHeight="1" spans="1:7">
      <c r="A228" s="41">
        <v>153</v>
      </c>
      <c r="B228" s="39" t="s">
        <v>1129</v>
      </c>
      <c r="C228" s="39" t="s">
        <v>1198</v>
      </c>
      <c r="D228" s="39"/>
      <c r="E228" s="39">
        <v>1</v>
      </c>
      <c r="F228" s="40">
        <v>450</v>
      </c>
      <c r="G228" s="10" t="s">
        <v>10</v>
      </c>
    </row>
    <row r="229" s="30" customFormat="1" customHeight="1" spans="1:7">
      <c r="A229" s="41">
        <v>154</v>
      </c>
      <c r="B229" s="39" t="s">
        <v>1129</v>
      </c>
      <c r="C229" s="39" t="s">
        <v>1199</v>
      </c>
      <c r="D229" s="39"/>
      <c r="E229" s="39">
        <v>1</v>
      </c>
      <c r="F229" s="40">
        <v>306</v>
      </c>
      <c r="G229" s="10" t="s">
        <v>10</v>
      </c>
    </row>
    <row r="230" s="30" customFormat="1" customHeight="1" spans="1:7">
      <c r="A230" s="41">
        <v>155</v>
      </c>
      <c r="B230" s="39" t="s">
        <v>1129</v>
      </c>
      <c r="C230" s="39" t="s">
        <v>1200</v>
      </c>
      <c r="D230" s="39"/>
      <c r="E230" s="39">
        <v>1</v>
      </c>
      <c r="F230" s="40">
        <v>302</v>
      </c>
      <c r="G230" s="10" t="s">
        <v>8</v>
      </c>
    </row>
    <row r="231" s="30" customFormat="1" customHeight="1" spans="1:7">
      <c r="A231" s="41">
        <v>156</v>
      </c>
      <c r="B231" s="39" t="s">
        <v>1129</v>
      </c>
      <c r="C231" s="39" t="s">
        <v>1201</v>
      </c>
      <c r="D231" s="39"/>
      <c r="E231" s="39">
        <v>1</v>
      </c>
      <c r="F231" s="40">
        <v>298</v>
      </c>
      <c r="G231" s="10" t="s">
        <v>8</v>
      </c>
    </row>
    <row r="232" s="30" customFormat="1" customHeight="1" spans="1:7">
      <c r="A232" s="41">
        <v>157</v>
      </c>
      <c r="B232" s="39" t="s">
        <v>1129</v>
      </c>
      <c r="C232" s="54" t="s">
        <v>1202</v>
      </c>
      <c r="D232" s="39"/>
      <c r="E232" s="39">
        <v>1</v>
      </c>
      <c r="F232" s="40">
        <v>450</v>
      </c>
      <c r="G232" s="10" t="s">
        <v>10</v>
      </c>
    </row>
    <row r="233" s="30" customFormat="1" customHeight="1" spans="1:7">
      <c r="A233" s="41">
        <v>158</v>
      </c>
      <c r="B233" s="39" t="s">
        <v>1129</v>
      </c>
      <c r="C233" s="54" t="s">
        <v>1203</v>
      </c>
      <c r="D233" s="39"/>
      <c r="E233" s="39">
        <v>1</v>
      </c>
      <c r="F233" s="40">
        <v>450</v>
      </c>
      <c r="G233" s="10" t="s">
        <v>10</v>
      </c>
    </row>
    <row r="234" s="30" customFormat="1" customHeight="1" spans="1:7">
      <c r="A234" s="41">
        <v>159</v>
      </c>
      <c r="B234" s="39" t="s">
        <v>1129</v>
      </c>
      <c r="C234" s="54" t="s">
        <v>1204</v>
      </c>
      <c r="D234" s="39"/>
      <c r="E234" s="39">
        <v>1</v>
      </c>
      <c r="F234" s="40">
        <v>450</v>
      </c>
      <c r="G234" s="10" t="s">
        <v>10</v>
      </c>
    </row>
    <row r="235" s="30" customFormat="1" customHeight="1" spans="1:7">
      <c r="A235" s="41">
        <v>160</v>
      </c>
      <c r="B235" s="39" t="s">
        <v>1129</v>
      </c>
      <c r="C235" s="54" t="s">
        <v>1205</v>
      </c>
      <c r="D235" s="39"/>
      <c r="E235" s="39">
        <v>1</v>
      </c>
      <c r="F235" s="40">
        <v>319</v>
      </c>
      <c r="G235" s="10" t="s">
        <v>10</v>
      </c>
    </row>
    <row r="236" s="30" customFormat="1" customHeight="1" spans="1:7">
      <c r="A236" s="41">
        <v>161</v>
      </c>
      <c r="B236" s="39" t="s">
        <v>1129</v>
      </c>
      <c r="C236" s="54" t="s">
        <v>1206</v>
      </c>
      <c r="D236" s="39"/>
      <c r="E236" s="39">
        <v>2</v>
      </c>
      <c r="F236" s="40">
        <v>900</v>
      </c>
      <c r="G236" s="10" t="s">
        <v>10</v>
      </c>
    </row>
    <row r="237" s="30" customFormat="1" customHeight="1" spans="1:7">
      <c r="A237" s="41"/>
      <c r="B237" s="39"/>
      <c r="C237" s="54" t="s">
        <v>1207</v>
      </c>
      <c r="D237" s="39"/>
      <c r="E237" s="39"/>
      <c r="F237" s="40"/>
      <c r="G237" s="10" t="s">
        <v>10</v>
      </c>
    </row>
    <row r="238" s="30" customFormat="1" customHeight="1" spans="1:7">
      <c r="A238" s="41">
        <v>162</v>
      </c>
      <c r="B238" s="39" t="s">
        <v>1129</v>
      </c>
      <c r="C238" s="54" t="s">
        <v>1208</v>
      </c>
      <c r="D238" s="39"/>
      <c r="E238" s="39">
        <v>2</v>
      </c>
      <c r="F238" s="40">
        <v>588</v>
      </c>
      <c r="G238" s="10" t="s">
        <v>10</v>
      </c>
    </row>
    <row r="239" s="30" customFormat="1" customHeight="1" spans="1:7">
      <c r="A239" s="41"/>
      <c r="B239" s="39"/>
      <c r="C239" s="54" t="s">
        <v>1209</v>
      </c>
      <c r="D239" s="39"/>
      <c r="E239" s="39"/>
      <c r="F239" s="40"/>
      <c r="G239" s="10" t="s">
        <v>10</v>
      </c>
    </row>
    <row r="240" s="30" customFormat="1" customHeight="1" spans="1:7">
      <c r="A240" s="41">
        <v>163</v>
      </c>
      <c r="B240" s="39" t="s">
        <v>1129</v>
      </c>
      <c r="C240" s="54" t="s">
        <v>1210</v>
      </c>
      <c r="D240" s="39"/>
      <c r="E240" s="39">
        <v>1</v>
      </c>
      <c r="F240" s="40">
        <v>349</v>
      </c>
      <c r="G240" s="10" t="s">
        <v>10</v>
      </c>
    </row>
    <row r="241" s="28" customFormat="1" customHeight="1" spans="1:7">
      <c r="A241" s="41">
        <v>164</v>
      </c>
      <c r="B241" s="39" t="s">
        <v>1211</v>
      </c>
      <c r="C241" s="35" t="s">
        <v>1212</v>
      </c>
      <c r="D241" s="39"/>
      <c r="E241" s="39">
        <v>2</v>
      </c>
      <c r="F241" s="40">
        <v>472</v>
      </c>
      <c r="G241" s="10" t="s">
        <v>8</v>
      </c>
    </row>
    <row r="242" s="28" customFormat="1" customHeight="1" spans="1:7">
      <c r="A242" s="41"/>
      <c r="B242" s="39"/>
      <c r="C242" s="35" t="s">
        <v>1213</v>
      </c>
      <c r="D242" s="39"/>
      <c r="E242" s="39"/>
      <c r="F242" s="40"/>
      <c r="G242" s="10" t="s">
        <v>8</v>
      </c>
    </row>
    <row r="243" s="28" customFormat="1" customHeight="1" spans="1:7">
      <c r="A243" s="41">
        <v>165</v>
      </c>
      <c r="B243" s="39" t="s">
        <v>1211</v>
      </c>
      <c r="C243" s="39" t="s">
        <v>1214</v>
      </c>
      <c r="D243" s="39"/>
      <c r="E243" s="39">
        <v>1</v>
      </c>
      <c r="F243" s="40">
        <v>303</v>
      </c>
      <c r="G243" s="10" t="s">
        <v>8</v>
      </c>
    </row>
    <row r="244" s="28" customFormat="1" customHeight="1" spans="1:7">
      <c r="A244" s="41">
        <v>166</v>
      </c>
      <c r="B244" s="39" t="s">
        <v>1211</v>
      </c>
      <c r="C244" s="39" t="s">
        <v>1215</v>
      </c>
      <c r="D244" s="39"/>
      <c r="E244" s="39">
        <v>1</v>
      </c>
      <c r="F244" s="40">
        <v>304</v>
      </c>
      <c r="G244" s="10" t="s">
        <v>8</v>
      </c>
    </row>
    <row r="245" s="28" customFormat="1" customHeight="1" spans="1:7">
      <c r="A245" s="41">
        <v>167</v>
      </c>
      <c r="B245" s="39" t="s">
        <v>1211</v>
      </c>
      <c r="C245" s="39" t="s">
        <v>1216</v>
      </c>
      <c r="D245" s="39"/>
      <c r="E245" s="39">
        <v>3</v>
      </c>
      <c r="F245" s="40">
        <v>708</v>
      </c>
      <c r="G245" s="10" t="s">
        <v>8</v>
      </c>
    </row>
    <row r="246" s="28" customFormat="1" customHeight="1" spans="1:7">
      <c r="A246" s="39"/>
      <c r="B246" s="39"/>
      <c r="C246" s="39" t="s">
        <v>1217</v>
      </c>
      <c r="D246" s="39"/>
      <c r="E246" s="39"/>
      <c r="F246" s="40"/>
      <c r="G246" s="10" t="s">
        <v>8</v>
      </c>
    </row>
    <row r="247" s="28" customFormat="1" customHeight="1" spans="1:7">
      <c r="A247" s="39"/>
      <c r="B247" s="39"/>
      <c r="C247" s="39" t="s">
        <v>1218</v>
      </c>
      <c r="D247" s="39"/>
      <c r="E247" s="39"/>
      <c r="F247" s="40"/>
      <c r="G247" s="10" t="s">
        <v>8</v>
      </c>
    </row>
    <row r="248" s="28" customFormat="1" customHeight="1" spans="1:7">
      <c r="A248" s="39">
        <v>168</v>
      </c>
      <c r="B248" s="39" t="s">
        <v>1211</v>
      </c>
      <c r="C248" s="39" t="s">
        <v>1219</v>
      </c>
      <c r="D248" s="39"/>
      <c r="E248" s="39">
        <v>1</v>
      </c>
      <c r="F248" s="40">
        <v>335</v>
      </c>
      <c r="G248" s="10" t="s">
        <v>8</v>
      </c>
    </row>
    <row r="249" s="28" customFormat="1" customHeight="1" spans="1:7">
      <c r="A249" s="39">
        <v>169</v>
      </c>
      <c r="B249" s="39" t="s">
        <v>1211</v>
      </c>
      <c r="C249" s="39" t="s">
        <v>1220</v>
      </c>
      <c r="D249" s="39"/>
      <c r="E249" s="39">
        <v>2</v>
      </c>
      <c r="F249" s="40">
        <v>478</v>
      </c>
      <c r="G249" s="10" t="s">
        <v>8</v>
      </c>
    </row>
    <row r="250" s="28" customFormat="1" customHeight="1" spans="1:7">
      <c r="A250" s="39"/>
      <c r="B250" s="39"/>
      <c r="C250" s="39" t="s">
        <v>1221</v>
      </c>
      <c r="D250" s="39"/>
      <c r="E250" s="39"/>
      <c r="F250" s="40"/>
      <c r="G250" s="10" t="s">
        <v>8</v>
      </c>
    </row>
    <row r="251" s="28" customFormat="1" customHeight="1" spans="1:7">
      <c r="A251" s="39">
        <v>170</v>
      </c>
      <c r="B251" s="39" t="s">
        <v>1211</v>
      </c>
      <c r="C251" s="39" t="s">
        <v>1222</v>
      </c>
      <c r="D251" s="39"/>
      <c r="E251" s="39">
        <v>1</v>
      </c>
      <c r="F251" s="40">
        <v>336</v>
      </c>
      <c r="G251" s="10" t="s">
        <v>8</v>
      </c>
    </row>
    <row r="252" s="28" customFormat="1" customHeight="1" spans="1:7">
      <c r="A252" s="39">
        <v>171</v>
      </c>
      <c r="B252" s="39" t="s">
        <v>1211</v>
      </c>
      <c r="C252" s="39" t="s">
        <v>1223</v>
      </c>
      <c r="D252" s="39"/>
      <c r="E252" s="39">
        <v>1</v>
      </c>
      <c r="F252" s="40">
        <v>307</v>
      </c>
      <c r="G252" s="10" t="s">
        <v>8</v>
      </c>
    </row>
    <row r="253" s="28" customFormat="1" customHeight="1" spans="1:7">
      <c r="A253" s="39">
        <v>172</v>
      </c>
      <c r="B253" s="39" t="s">
        <v>1211</v>
      </c>
      <c r="C253" s="39" t="s">
        <v>1224</v>
      </c>
      <c r="D253" s="39"/>
      <c r="E253" s="39">
        <v>1</v>
      </c>
      <c r="F253" s="40">
        <v>298</v>
      </c>
      <c r="G253" s="10" t="s">
        <v>8</v>
      </c>
    </row>
    <row r="254" s="28" customFormat="1" customHeight="1" spans="1:7">
      <c r="A254" s="39">
        <v>173</v>
      </c>
      <c r="B254" s="39" t="s">
        <v>1211</v>
      </c>
      <c r="C254" s="39" t="s">
        <v>1225</v>
      </c>
      <c r="D254" s="39"/>
      <c r="E254" s="39">
        <v>2</v>
      </c>
      <c r="F254" s="40">
        <v>488</v>
      </c>
      <c r="G254" s="10" t="s">
        <v>8</v>
      </c>
    </row>
    <row r="255" s="28" customFormat="1" customHeight="1" spans="1:7">
      <c r="A255" s="39"/>
      <c r="B255" s="39"/>
      <c r="C255" s="39" t="s">
        <v>1226</v>
      </c>
      <c r="D255" s="39"/>
      <c r="E255" s="39"/>
      <c r="F255" s="40"/>
      <c r="G255" s="10" t="s">
        <v>8</v>
      </c>
    </row>
    <row r="256" s="28" customFormat="1" customHeight="1" spans="1:7">
      <c r="A256" s="39">
        <v>174</v>
      </c>
      <c r="B256" s="39" t="s">
        <v>1211</v>
      </c>
      <c r="C256" s="39" t="s">
        <v>1227</v>
      </c>
      <c r="D256" s="39"/>
      <c r="E256" s="39">
        <v>2</v>
      </c>
      <c r="F256" s="40">
        <v>476</v>
      </c>
      <c r="G256" s="10" t="s">
        <v>8</v>
      </c>
    </row>
    <row r="257" s="28" customFormat="1" customHeight="1" spans="1:7">
      <c r="A257" s="39"/>
      <c r="B257" s="39"/>
      <c r="C257" s="39" t="s">
        <v>1228</v>
      </c>
      <c r="D257" s="39"/>
      <c r="E257" s="39"/>
      <c r="F257" s="40"/>
      <c r="G257" s="10" t="s">
        <v>8</v>
      </c>
    </row>
    <row r="258" s="28" customFormat="1" customHeight="1" spans="1:7">
      <c r="A258" s="39">
        <v>175</v>
      </c>
      <c r="B258" s="39" t="s">
        <v>1211</v>
      </c>
      <c r="C258" s="39" t="s">
        <v>1229</v>
      </c>
      <c r="D258" s="39"/>
      <c r="E258" s="39">
        <v>1</v>
      </c>
      <c r="F258" s="40">
        <v>339</v>
      </c>
      <c r="G258" s="10" t="s">
        <v>8</v>
      </c>
    </row>
    <row r="259" s="28" customFormat="1" customHeight="1" spans="1:7">
      <c r="A259" s="39">
        <v>176</v>
      </c>
      <c r="B259" s="39" t="s">
        <v>1211</v>
      </c>
      <c r="C259" s="39" t="s">
        <v>1230</v>
      </c>
      <c r="D259" s="39"/>
      <c r="E259" s="39">
        <v>2</v>
      </c>
      <c r="F259" s="40">
        <v>482</v>
      </c>
      <c r="G259" s="10" t="s">
        <v>8</v>
      </c>
    </row>
    <row r="260" s="28" customFormat="1" customHeight="1" spans="1:7">
      <c r="A260" s="39"/>
      <c r="B260" s="39"/>
      <c r="C260" s="39" t="s">
        <v>1231</v>
      </c>
      <c r="D260" s="39"/>
      <c r="E260" s="39"/>
      <c r="F260" s="40"/>
      <c r="G260" s="10" t="s">
        <v>8</v>
      </c>
    </row>
    <row r="261" s="28" customFormat="1" customHeight="1" spans="1:7">
      <c r="A261" s="39">
        <v>177</v>
      </c>
      <c r="B261" s="39" t="s">
        <v>1211</v>
      </c>
      <c r="C261" s="39" t="s">
        <v>1232</v>
      </c>
      <c r="D261" s="39"/>
      <c r="E261" s="39">
        <v>1</v>
      </c>
      <c r="F261" s="40">
        <v>310</v>
      </c>
      <c r="G261" s="10" t="s">
        <v>8</v>
      </c>
    </row>
    <row r="262" s="28" customFormat="1" customHeight="1" spans="1:7">
      <c r="A262" s="39">
        <v>178</v>
      </c>
      <c r="B262" s="39" t="s">
        <v>1211</v>
      </c>
      <c r="C262" s="39" t="s">
        <v>1233</v>
      </c>
      <c r="D262" s="39"/>
      <c r="E262" s="39">
        <v>1</v>
      </c>
      <c r="F262" s="40">
        <v>302</v>
      </c>
      <c r="G262" s="10" t="s">
        <v>8</v>
      </c>
    </row>
    <row r="263" s="28" customFormat="1" customHeight="1" spans="1:7">
      <c r="A263" s="39">
        <v>179</v>
      </c>
      <c r="B263" s="39" t="s">
        <v>1211</v>
      </c>
      <c r="C263" s="39" t="s">
        <v>1234</v>
      </c>
      <c r="D263" s="39"/>
      <c r="E263" s="39">
        <v>1</v>
      </c>
      <c r="F263" s="40">
        <v>299</v>
      </c>
      <c r="G263" s="10" t="s">
        <v>8</v>
      </c>
    </row>
    <row r="264" s="28" customFormat="1" customHeight="1" spans="1:7">
      <c r="A264" s="39">
        <v>180</v>
      </c>
      <c r="B264" s="39" t="s">
        <v>1211</v>
      </c>
      <c r="C264" s="39" t="s">
        <v>1235</v>
      </c>
      <c r="D264" s="39"/>
      <c r="E264" s="39">
        <v>2</v>
      </c>
      <c r="F264" s="40">
        <v>522</v>
      </c>
      <c r="G264" s="10" t="s">
        <v>8</v>
      </c>
    </row>
    <row r="265" s="28" customFormat="1" customHeight="1" spans="1:7">
      <c r="A265" s="39"/>
      <c r="B265" s="39"/>
      <c r="C265" s="39" t="s">
        <v>1236</v>
      </c>
      <c r="D265" s="39"/>
      <c r="E265" s="39"/>
      <c r="F265" s="40"/>
      <c r="G265" s="10" t="s">
        <v>8</v>
      </c>
    </row>
    <row r="266" s="28" customFormat="1" customHeight="1" spans="1:7">
      <c r="A266" s="39">
        <v>181</v>
      </c>
      <c r="B266" s="39" t="s">
        <v>1211</v>
      </c>
      <c r="C266" s="39" t="s">
        <v>1237</v>
      </c>
      <c r="D266" s="39"/>
      <c r="E266" s="39">
        <v>1</v>
      </c>
      <c r="F266" s="40">
        <v>312</v>
      </c>
      <c r="G266" s="10" t="s">
        <v>10</v>
      </c>
    </row>
    <row r="267" s="28" customFormat="1" customHeight="1" spans="1:7">
      <c r="A267" s="39">
        <v>182</v>
      </c>
      <c r="B267" s="39" t="s">
        <v>1211</v>
      </c>
      <c r="C267" s="39" t="s">
        <v>1238</v>
      </c>
      <c r="D267" s="39"/>
      <c r="E267" s="39">
        <v>1</v>
      </c>
      <c r="F267" s="40">
        <v>292</v>
      </c>
      <c r="G267" s="10" t="s">
        <v>8</v>
      </c>
    </row>
    <row r="268" s="28" customFormat="1" customHeight="1" spans="1:7">
      <c r="A268" s="39">
        <v>183</v>
      </c>
      <c r="B268" s="39" t="s">
        <v>1211</v>
      </c>
      <c r="C268" s="39" t="s">
        <v>1239</v>
      </c>
      <c r="D268" s="39"/>
      <c r="E268" s="39">
        <v>1</v>
      </c>
      <c r="F268" s="40">
        <v>293</v>
      </c>
      <c r="G268" s="10" t="s">
        <v>8</v>
      </c>
    </row>
    <row r="269" s="28" customFormat="1" customHeight="1" spans="1:7">
      <c r="A269" s="39">
        <v>184</v>
      </c>
      <c r="B269" s="39" t="s">
        <v>1211</v>
      </c>
      <c r="C269" s="39" t="s">
        <v>1240</v>
      </c>
      <c r="D269" s="39"/>
      <c r="E269" s="39">
        <v>1</v>
      </c>
      <c r="F269" s="40">
        <v>301</v>
      </c>
      <c r="G269" s="10" t="s">
        <v>8</v>
      </c>
    </row>
    <row r="270" s="28" customFormat="1" customHeight="1" spans="1:7">
      <c r="A270" s="39">
        <v>185</v>
      </c>
      <c r="B270" s="39" t="s">
        <v>1211</v>
      </c>
      <c r="C270" s="39" t="s">
        <v>1241</v>
      </c>
      <c r="D270" s="39"/>
      <c r="E270" s="39">
        <v>1</v>
      </c>
      <c r="F270" s="40">
        <v>291</v>
      </c>
      <c r="G270" s="10" t="s">
        <v>8</v>
      </c>
    </row>
    <row r="271" s="28" customFormat="1" customHeight="1" spans="1:7">
      <c r="A271" s="39">
        <v>186</v>
      </c>
      <c r="B271" s="39" t="s">
        <v>1211</v>
      </c>
      <c r="C271" s="39" t="s">
        <v>1242</v>
      </c>
      <c r="D271" s="39"/>
      <c r="E271" s="39">
        <v>1</v>
      </c>
      <c r="F271" s="40">
        <v>311</v>
      </c>
      <c r="G271" s="10" t="s">
        <v>10</v>
      </c>
    </row>
    <row r="272" s="28" customFormat="1" customHeight="1" spans="1:7">
      <c r="A272" s="39">
        <v>187</v>
      </c>
      <c r="B272" s="39" t="s">
        <v>1211</v>
      </c>
      <c r="C272" s="39" t="s">
        <v>1243</v>
      </c>
      <c r="D272" s="39"/>
      <c r="E272" s="39">
        <v>1</v>
      </c>
      <c r="F272" s="40">
        <v>295</v>
      </c>
      <c r="G272" s="10" t="s">
        <v>8</v>
      </c>
    </row>
    <row r="273" s="28" customFormat="1" customHeight="1" spans="1:7">
      <c r="A273" s="39">
        <v>188</v>
      </c>
      <c r="B273" s="39" t="s">
        <v>1211</v>
      </c>
      <c r="C273" s="39" t="s">
        <v>1244</v>
      </c>
      <c r="D273" s="39"/>
      <c r="E273" s="39">
        <v>1</v>
      </c>
      <c r="F273" s="40">
        <v>296</v>
      </c>
      <c r="G273" s="10" t="s">
        <v>8</v>
      </c>
    </row>
    <row r="274" s="28" customFormat="1" customHeight="1" spans="1:7">
      <c r="A274" s="39">
        <v>189</v>
      </c>
      <c r="B274" s="39" t="s">
        <v>1211</v>
      </c>
      <c r="C274" s="39" t="s">
        <v>1245</v>
      </c>
      <c r="D274" s="39"/>
      <c r="E274" s="39">
        <v>1</v>
      </c>
      <c r="F274" s="40">
        <v>297</v>
      </c>
      <c r="G274" s="10" t="s">
        <v>8</v>
      </c>
    </row>
    <row r="275" s="30" customFormat="1" customHeight="1" spans="1:7">
      <c r="A275" s="39">
        <v>190</v>
      </c>
      <c r="B275" s="39" t="s">
        <v>1211</v>
      </c>
      <c r="C275" s="39" t="s">
        <v>1246</v>
      </c>
      <c r="D275" s="39"/>
      <c r="E275" s="39">
        <v>1</v>
      </c>
      <c r="F275" s="40">
        <v>308</v>
      </c>
      <c r="G275" s="10" t="s">
        <v>8</v>
      </c>
    </row>
    <row r="276" s="30" customFormat="1" customHeight="1" spans="1:7">
      <c r="A276" s="39">
        <v>191</v>
      </c>
      <c r="B276" s="39" t="s">
        <v>1211</v>
      </c>
      <c r="C276" s="39" t="s">
        <v>1247</v>
      </c>
      <c r="D276" s="39"/>
      <c r="E276" s="39">
        <v>1</v>
      </c>
      <c r="F276" s="40">
        <v>294</v>
      </c>
      <c r="G276" s="10" t="s">
        <v>8</v>
      </c>
    </row>
    <row r="277" s="30" customFormat="1" customHeight="1" spans="1:7">
      <c r="A277" s="39">
        <v>192</v>
      </c>
      <c r="B277" s="39" t="s">
        <v>1211</v>
      </c>
      <c r="C277" s="39" t="s">
        <v>1248</v>
      </c>
      <c r="D277" s="39"/>
      <c r="E277" s="39">
        <v>1</v>
      </c>
      <c r="F277" s="40">
        <v>341</v>
      </c>
      <c r="G277" s="10" t="s">
        <v>10</v>
      </c>
    </row>
    <row r="278" s="30" customFormat="1" customHeight="1" spans="1:7">
      <c r="A278" s="39">
        <v>193</v>
      </c>
      <c r="B278" s="39" t="s">
        <v>1211</v>
      </c>
      <c r="C278" s="39" t="s">
        <v>1249</v>
      </c>
      <c r="D278" s="39"/>
      <c r="E278" s="39">
        <v>2</v>
      </c>
      <c r="F278" s="40">
        <v>634</v>
      </c>
      <c r="G278" s="10" t="s">
        <v>10</v>
      </c>
    </row>
    <row r="279" s="30" customFormat="1" customHeight="1" spans="1:7">
      <c r="A279" s="39"/>
      <c r="B279" s="39"/>
      <c r="C279" s="39" t="s">
        <v>1250</v>
      </c>
      <c r="D279" s="39"/>
      <c r="E279" s="39"/>
      <c r="F279" s="40"/>
      <c r="G279" s="10" t="s">
        <v>10</v>
      </c>
    </row>
    <row r="280" s="30" customFormat="1" customHeight="1" spans="1:7">
      <c r="A280" s="39">
        <v>194</v>
      </c>
      <c r="B280" s="39" t="s">
        <v>1211</v>
      </c>
      <c r="C280" s="54" t="s">
        <v>1251</v>
      </c>
      <c r="D280" s="39"/>
      <c r="E280" s="39">
        <v>1</v>
      </c>
      <c r="F280" s="40">
        <v>450</v>
      </c>
      <c r="G280" s="10" t="s">
        <v>7</v>
      </c>
    </row>
    <row r="281" s="30" customFormat="1" customHeight="1" spans="1:7">
      <c r="A281" s="39">
        <v>195</v>
      </c>
      <c r="B281" s="39" t="s">
        <v>1211</v>
      </c>
      <c r="C281" s="54" t="s">
        <v>1252</v>
      </c>
      <c r="D281" s="39"/>
      <c r="E281" s="39">
        <v>1</v>
      </c>
      <c r="F281" s="40">
        <v>339</v>
      </c>
      <c r="G281" s="10" t="s">
        <v>10</v>
      </c>
    </row>
    <row r="282" s="30" customFormat="1" customHeight="1" spans="1:7">
      <c r="A282" s="39"/>
      <c r="B282" s="39" t="s">
        <v>1211</v>
      </c>
      <c r="C282" s="54" t="s">
        <v>1253</v>
      </c>
      <c r="D282" s="39"/>
      <c r="E282" s="39">
        <v>1</v>
      </c>
      <c r="F282" s="40">
        <v>339</v>
      </c>
      <c r="G282" s="10" t="s">
        <v>10</v>
      </c>
    </row>
    <row r="283" s="30" customFormat="1" customHeight="1" spans="1:7">
      <c r="A283" s="39"/>
      <c r="B283" s="39" t="s">
        <v>1211</v>
      </c>
      <c r="C283" s="54" t="s">
        <v>1254</v>
      </c>
      <c r="D283" s="39"/>
      <c r="E283" s="39">
        <v>1</v>
      </c>
      <c r="F283" s="40">
        <v>339</v>
      </c>
      <c r="G283" s="10" t="s">
        <v>10</v>
      </c>
    </row>
    <row r="284" s="30" customFormat="1" customHeight="1" spans="1:7">
      <c r="A284" s="39">
        <v>196</v>
      </c>
      <c r="B284" s="39" t="s">
        <v>1211</v>
      </c>
      <c r="C284" s="54" t="s">
        <v>1255</v>
      </c>
      <c r="D284" s="39"/>
      <c r="E284" s="39">
        <v>1</v>
      </c>
      <c r="F284" s="40">
        <v>297</v>
      </c>
      <c r="G284" s="10" t="s">
        <v>10</v>
      </c>
    </row>
    <row r="285" s="30" customFormat="1" customHeight="1" spans="1:7">
      <c r="A285" s="39">
        <v>197</v>
      </c>
      <c r="B285" s="39" t="s">
        <v>1211</v>
      </c>
      <c r="C285" s="54" t="s">
        <v>1256</v>
      </c>
      <c r="D285" s="39"/>
      <c r="E285" s="39">
        <v>1</v>
      </c>
      <c r="F285" s="40">
        <v>392</v>
      </c>
      <c r="G285" s="10" t="s">
        <v>10</v>
      </c>
    </row>
    <row r="286" s="28" customFormat="1" customHeight="1" spans="1:7">
      <c r="A286" s="39">
        <v>198</v>
      </c>
      <c r="B286" s="39" t="s">
        <v>1257</v>
      </c>
      <c r="C286" s="39" t="s">
        <v>1258</v>
      </c>
      <c r="D286" s="39"/>
      <c r="E286" s="39">
        <v>3</v>
      </c>
      <c r="F286" s="40">
        <v>705</v>
      </c>
      <c r="G286" s="10" t="s">
        <v>8</v>
      </c>
    </row>
    <row r="287" s="28" customFormat="1" customHeight="1" spans="1:7">
      <c r="A287" s="39"/>
      <c r="B287" s="39"/>
      <c r="C287" s="39" t="s">
        <v>1259</v>
      </c>
      <c r="D287" s="39"/>
      <c r="E287" s="39"/>
      <c r="F287" s="40"/>
      <c r="G287" s="10" t="s">
        <v>8</v>
      </c>
    </row>
    <row r="288" s="28" customFormat="1" customHeight="1" spans="1:7">
      <c r="A288" s="39"/>
      <c r="B288" s="39"/>
      <c r="C288" s="39" t="s">
        <v>1260</v>
      </c>
      <c r="D288" s="39"/>
      <c r="E288" s="39"/>
      <c r="F288" s="40"/>
      <c r="G288" s="10" t="s">
        <v>8</v>
      </c>
    </row>
    <row r="289" s="28" customFormat="1" customHeight="1" spans="1:7">
      <c r="A289" s="39">
        <v>199</v>
      </c>
      <c r="B289" s="39" t="s">
        <v>1257</v>
      </c>
      <c r="C289" s="39" t="s">
        <v>1261</v>
      </c>
      <c r="D289" s="39"/>
      <c r="E289" s="39">
        <v>1</v>
      </c>
      <c r="F289" s="40">
        <v>311</v>
      </c>
      <c r="G289" s="10" t="s">
        <v>8</v>
      </c>
    </row>
    <row r="290" s="28" customFormat="1" customHeight="1" spans="1:7">
      <c r="A290" s="39">
        <v>200</v>
      </c>
      <c r="B290" s="39" t="s">
        <v>1257</v>
      </c>
      <c r="C290" s="39" t="s">
        <v>1262</v>
      </c>
      <c r="D290" s="39"/>
      <c r="E290" s="39">
        <v>2</v>
      </c>
      <c r="F290" s="40">
        <v>468</v>
      </c>
      <c r="G290" s="10" t="s">
        <v>8</v>
      </c>
    </row>
    <row r="291" s="28" customFormat="1" customHeight="1" spans="1:7">
      <c r="A291" s="39"/>
      <c r="B291" s="39"/>
      <c r="C291" s="39" t="s">
        <v>1263</v>
      </c>
      <c r="D291" s="39"/>
      <c r="E291" s="39"/>
      <c r="F291" s="40"/>
      <c r="G291" s="10" t="s">
        <v>8</v>
      </c>
    </row>
    <row r="292" s="28" customFormat="1" customHeight="1" spans="1:7">
      <c r="A292" s="39">
        <v>201</v>
      </c>
      <c r="B292" s="39" t="s">
        <v>1257</v>
      </c>
      <c r="C292" s="39" t="s">
        <v>1264</v>
      </c>
      <c r="D292" s="39"/>
      <c r="E292" s="39">
        <v>1</v>
      </c>
      <c r="F292" s="40">
        <v>298</v>
      </c>
      <c r="G292" s="10" t="s">
        <v>8</v>
      </c>
    </row>
    <row r="293" s="28" customFormat="1" customHeight="1" spans="1:7">
      <c r="A293" s="39">
        <v>202</v>
      </c>
      <c r="B293" s="39" t="s">
        <v>1257</v>
      </c>
      <c r="C293" s="39" t="s">
        <v>1265</v>
      </c>
      <c r="D293" s="39"/>
      <c r="E293" s="39">
        <v>2</v>
      </c>
      <c r="F293" s="40">
        <v>588</v>
      </c>
      <c r="G293" s="10" t="s">
        <v>8</v>
      </c>
    </row>
    <row r="294" s="28" customFormat="1" customHeight="1" spans="1:7">
      <c r="A294" s="39"/>
      <c r="B294" s="39"/>
      <c r="C294" s="39" t="s">
        <v>1266</v>
      </c>
      <c r="D294" s="39"/>
      <c r="E294" s="39"/>
      <c r="F294" s="40"/>
      <c r="G294" s="10" t="s">
        <v>8</v>
      </c>
    </row>
    <row r="295" s="28" customFormat="1" customHeight="1" spans="1:7">
      <c r="A295" s="39">
        <v>203</v>
      </c>
      <c r="B295" s="39" t="s">
        <v>1257</v>
      </c>
      <c r="C295" s="39" t="s">
        <v>1267</v>
      </c>
      <c r="D295" s="39"/>
      <c r="E295" s="39">
        <v>1</v>
      </c>
      <c r="F295" s="40">
        <v>295</v>
      </c>
      <c r="G295" s="10" t="s">
        <v>8</v>
      </c>
    </row>
    <row r="296" s="28" customFormat="1" customHeight="1" spans="1:7">
      <c r="A296" s="39">
        <v>204</v>
      </c>
      <c r="B296" s="39" t="s">
        <v>1257</v>
      </c>
      <c r="C296" s="39" t="s">
        <v>1268</v>
      </c>
      <c r="D296" s="39"/>
      <c r="E296" s="39">
        <v>2</v>
      </c>
      <c r="F296" s="40">
        <v>512</v>
      </c>
      <c r="G296" s="10" t="s">
        <v>8</v>
      </c>
    </row>
    <row r="297" s="28" customFormat="1" customHeight="1" spans="1:7">
      <c r="A297" s="39"/>
      <c r="B297" s="39"/>
      <c r="C297" s="55" t="s">
        <v>1269</v>
      </c>
      <c r="D297" s="40"/>
      <c r="E297" s="40"/>
      <c r="F297" s="40"/>
      <c r="G297" s="10" t="s">
        <v>8</v>
      </c>
    </row>
    <row r="298" s="28" customFormat="1" customHeight="1" spans="1:7">
      <c r="A298" s="39">
        <v>205</v>
      </c>
      <c r="B298" s="39" t="s">
        <v>1257</v>
      </c>
      <c r="C298" s="55" t="s">
        <v>1270</v>
      </c>
      <c r="D298" s="40"/>
      <c r="E298" s="40">
        <v>2</v>
      </c>
      <c r="F298" s="40">
        <v>602</v>
      </c>
      <c r="G298" s="10" t="s">
        <v>8</v>
      </c>
    </row>
    <row r="299" s="28" customFormat="1" customHeight="1" spans="1:7">
      <c r="A299" s="39"/>
      <c r="B299" s="39"/>
      <c r="C299" s="55" t="s">
        <v>1271</v>
      </c>
      <c r="D299" s="40"/>
      <c r="E299" s="40"/>
      <c r="F299" s="40"/>
      <c r="G299" s="10" t="s">
        <v>8</v>
      </c>
    </row>
    <row r="300" s="28" customFormat="1" customHeight="1" spans="1:7">
      <c r="A300" s="39">
        <v>206</v>
      </c>
      <c r="B300" s="39" t="s">
        <v>1257</v>
      </c>
      <c r="C300" s="39" t="s">
        <v>1272</v>
      </c>
      <c r="D300" s="39"/>
      <c r="E300" s="39">
        <v>3</v>
      </c>
      <c r="F300" s="40">
        <v>1350</v>
      </c>
      <c r="G300" s="10" t="s">
        <v>7</v>
      </c>
    </row>
    <row r="301" s="28" customFormat="1" customHeight="1" spans="1:7">
      <c r="A301" s="39"/>
      <c r="B301" s="39"/>
      <c r="C301" s="39" t="s">
        <v>1273</v>
      </c>
      <c r="D301" s="39"/>
      <c r="E301" s="39"/>
      <c r="F301" s="40"/>
      <c r="G301" s="10" t="s">
        <v>7</v>
      </c>
    </row>
    <row r="302" s="28" customFormat="1" customHeight="1" spans="1:7">
      <c r="A302" s="39"/>
      <c r="B302" s="39"/>
      <c r="C302" s="39" t="s">
        <v>1274</v>
      </c>
      <c r="D302" s="39"/>
      <c r="E302" s="39"/>
      <c r="F302" s="40"/>
      <c r="G302" s="10" t="s">
        <v>7</v>
      </c>
    </row>
    <row r="303" s="28" customFormat="1" customHeight="1" spans="1:7">
      <c r="A303" s="39">
        <v>207</v>
      </c>
      <c r="B303" s="39" t="s">
        <v>1257</v>
      </c>
      <c r="C303" s="39" t="s">
        <v>1275</v>
      </c>
      <c r="D303" s="39"/>
      <c r="E303" s="39">
        <v>1</v>
      </c>
      <c r="F303" s="40">
        <v>296</v>
      </c>
      <c r="G303" s="10" t="s">
        <v>8</v>
      </c>
    </row>
    <row r="304" s="28" customFormat="1" customHeight="1" spans="1:7">
      <c r="A304" s="39">
        <v>208</v>
      </c>
      <c r="B304" s="39" t="s">
        <v>1257</v>
      </c>
      <c r="C304" s="39" t="s">
        <v>1276</v>
      </c>
      <c r="D304" s="39"/>
      <c r="E304" s="39">
        <v>1</v>
      </c>
      <c r="F304" s="40">
        <v>301</v>
      </c>
      <c r="G304" s="10" t="s">
        <v>8</v>
      </c>
    </row>
    <row r="305" s="28" customFormat="1" customHeight="1" spans="1:7">
      <c r="A305" s="39">
        <v>209</v>
      </c>
      <c r="B305" s="39" t="s">
        <v>1257</v>
      </c>
      <c r="C305" s="39" t="s">
        <v>1277</v>
      </c>
      <c r="D305" s="39"/>
      <c r="E305" s="39">
        <v>1</v>
      </c>
      <c r="F305" s="40">
        <v>303</v>
      </c>
      <c r="G305" s="10" t="s">
        <v>8</v>
      </c>
    </row>
    <row r="306" s="28" customFormat="1" customHeight="1" spans="1:7">
      <c r="A306" s="39">
        <v>210</v>
      </c>
      <c r="B306" s="39" t="s">
        <v>1257</v>
      </c>
      <c r="C306" s="39" t="s">
        <v>1278</v>
      </c>
      <c r="D306" s="40"/>
      <c r="E306" s="40">
        <v>1</v>
      </c>
      <c r="F306" s="40">
        <v>346</v>
      </c>
      <c r="G306" s="10" t="s">
        <v>8</v>
      </c>
    </row>
    <row r="307" s="28" customFormat="1" customHeight="1" spans="1:7">
      <c r="A307" s="39">
        <v>211</v>
      </c>
      <c r="B307" s="39" t="s">
        <v>1257</v>
      </c>
      <c r="C307" s="39" t="s">
        <v>1279</v>
      </c>
      <c r="D307" s="40"/>
      <c r="E307" s="40">
        <v>2</v>
      </c>
      <c r="F307" s="40">
        <v>574</v>
      </c>
      <c r="G307" s="10" t="s">
        <v>8</v>
      </c>
    </row>
    <row r="308" s="28" customFormat="1" customHeight="1" spans="1:7">
      <c r="A308" s="39"/>
      <c r="B308" s="39"/>
      <c r="C308" s="39" t="s">
        <v>1280</v>
      </c>
      <c r="D308" s="40"/>
      <c r="E308" s="40"/>
      <c r="F308" s="40"/>
      <c r="G308" s="10" t="s">
        <v>8</v>
      </c>
    </row>
    <row r="309" s="28" customFormat="1" customHeight="1" spans="1:7">
      <c r="A309" s="39">
        <v>212</v>
      </c>
      <c r="B309" s="39" t="s">
        <v>1257</v>
      </c>
      <c r="C309" s="56" t="s">
        <v>1281</v>
      </c>
      <c r="D309" s="40"/>
      <c r="E309" s="40">
        <v>2</v>
      </c>
      <c r="F309" s="40">
        <v>466</v>
      </c>
      <c r="G309" s="10" t="s">
        <v>8</v>
      </c>
    </row>
    <row r="310" s="28" customFormat="1" customHeight="1" spans="1:7">
      <c r="A310" s="39"/>
      <c r="B310" s="39"/>
      <c r="C310" s="56" t="s">
        <v>1282</v>
      </c>
      <c r="D310" s="40"/>
      <c r="E310" s="40"/>
      <c r="F310" s="40"/>
      <c r="G310" s="10" t="s">
        <v>8</v>
      </c>
    </row>
    <row r="311" s="28" customFormat="1" customHeight="1" spans="1:7">
      <c r="A311" s="39">
        <v>213</v>
      </c>
      <c r="B311" s="39" t="s">
        <v>1257</v>
      </c>
      <c r="C311" s="56" t="s">
        <v>1283</v>
      </c>
      <c r="D311" s="40"/>
      <c r="E311" s="40">
        <v>1</v>
      </c>
      <c r="F311" s="40">
        <v>345</v>
      </c>
      <c r="G311" s="10" t="s">
        <v>8</v>
      </c>
    </row>
    <row r="312" s="30" customFormat="1" customHeight="1" spans="1:7">
      <c r="A312" s="39">
        <v>214</v>
      </c>
      <c r="B312" s="39" t="s">
        <v>1257</v>
      </c>
      <c r="C312" s="39" t="s">
        <v>1284</v>
      </c>
      <c r="D312" s="39"/>
      <c r="E312" s="39">
        <v>3</v>
      </c>
      <c r="F312" s="39">
        <v>879</v>
      </c>
      <c r="G312" s="39" t="s">
        <v>8</v>
      </c>
    </row>
    <row r="313" s="30" customFormat="1" customHeight="1" spans="1:7">
      <c r="A313" s="39"/>
      <c r="B313" s="39"/>
      <c r="C313" s="39" t="s">
        <v>1285</v>
      </c>
      <c r="D313" s="39"/>
      <c r="E313" s="39"/>
      <c r="F313" s="39"/>
      <c r="G313" s="39" t="s">
        <v>8</v>
      </c>
    </row>
    <row r="314" s="30" customFormat="1" customHeight="1" spans="1:7">
      <c r="A314" s="39"/>
      <c r="B314" s="39"/>
      <c r="C314" s="39" t="s">
        <v>1286</v>
      </c>
      <c r="D314" s="39"/>
      <c r="E314" s="39"/>
      <c r="F314" s="39"/>
      <c r="G314" s="39" t="s">
        <v>8</v>
      </c>
    </row>
    <row r="315" s="30" customFormat="1" customHeight="1" spans="1:7">
      <c r="A315" s="39">
        <v>215</v>
      </c>
      <c r="B315" s="39" t="s">
        <v>1257</v>
      </c>
      <c r="C315" s="39" t="s">
        <v>1287</v>
      </c>
      <c r="D315" s="39"/>
      <c r="E315" s="39">
        <v>1</v>
      </c>
      <c r="F315" s="39">
        <v>316</v>
      </c>
      <c r="G315" s="39" t="s">
        <v>8</v>
      </c>
    </row>
    <row r="316" s="30" customFormat="1" customHeight="1" spans="1:7">
      <c r="A316" s="39">
        <v>216</v>
      </c>
      <c r="B316" s="39" t="s">
        <v>1257</v>
      </c>
      <c r="C316" s="39" t="s">
        <v>1288</v>
      </c>
      <c r="D316" s="39"/>
      <c r="E316" s="39">
        <v>1</v>
      </c>
      <c r="F316" s="39">
        <v>329</v>
      </c>
      <c r="G316" s="39" t="s">
        <v>8</v>
      </c>
    </row>
    <row r="317" s="30" customFormat="1" customHeight="1" spans="1:7">
      <c r="A317" s="39">
        <v>217</v>
      </c>
      <c r="B317" s="39" t="s">
        <v>1257</v>
      </c>
      <c r="C317" s="39" t="s">
        <v>1289</v>
      </c>
      <c r="D317" s="39"/>
      <c r="E317" s="39">
        <v>3</v>
      </c>
      <c r="F317" s="39">
        <v>897</v>
      </c>
      <c r="G317" s="39" t="s">
        <v>10</v>
      </c>
    </row>
    <row r="318" s="30" customFormat="1" customHeight="1" spans="1:7">
      <c r="A318" s="39"/>
      <c r="B318" s="39"/>
      <c r="C318" s="39" t="s">
        <v>1290</v>
      </c>
      <c r="D318" s="39"/>
      <c r="E318" s="39"/>
      <c r="F318" s="39"/>
      <c r="G318" s="39" t="s">
        <v>10</v>
      </c>
    </row>
    <row r="319" s="30" customFormat="1" customHeight="1" spans="1:7">
      <c r="A319" s="39"/>
      <c r="B319" s="39"/>
      <c r="C319" s="39" t="s">
        <v>1291</v>
      </c>
      <c r="D319" s="39"/>
      <c r="E319" s="39"/>
      <c r="F319" s="39"/>
      <c r="G319" s="39" t="s">
        <v>10</v>
      </c>
    </row>
    <row r="320" s="30" customFormat="1" customHeight="1" spans="1:7">
      <c r="A320" s="39">
        <v>218</v>
      </c>
      <c r="B320" s="39" t="s">
        <v>1257</v>
      </c>
      <c r="C320" s="39" t="s">
        <v>1292</v>
      </c>
      <c r="D320" s="39"/>
      <c r="E320" s="39">
        <v>1</v>
      </c>
      <c r="F320" s="39">
        <v>335</v>
      </c>
      <c r="G320" s="39" t="s">
        <v>10</v>
      </c>
    </row>
    <row r="321" s="30" customFormat="1" customHeight="1" spans="1:7">
      <c r="A321" s="39">
        <v>219</v>
      </c>
      <c r="B321" s="39" t="s">
        <v>1257</v>
      </c>
      <c r="C321" s="39" t="s">
        <v>1293</v>
      </c>
      <c r="D321" s="39"/>
      <c r="E321" s="39">
        <v>1</v>
      </c>
      <c r="F321" s="39">
        <v>318</v>
      </c>
      <c r="G321" s="39" t="s">
        <v>10</v>
      </c>
    </row>
    <row r="322" s="30" customFormat="1" customHeight="1" spans="1:7">
      <c r="A322" s="39">
        <v>220</v>
      </c>
      <c r="B322" s="39" t="s">
        <v>1257</v>
      </c>
      <c r="C322" s="47" t="s">
        <v>1294</v>
      </c>
      <c r="D322" s="39"/>
      <c r="E322" s="39">
        <v>1</v>
      </c>
      <c r="F322" s="39">
        <v>450</v>
      </c>
      <c r="G322" s="39" t="s">
        <v>10</v>
      </c>
    </row>
    <row r="323" s="30" customFormat="1" customHeight="1" spans="1:7">
      <c r="A323" s="39">
        <v>221</v>
      </c>
      <c r="B323" s="39" t="s">
        <v>1257</v>
      </c>
      <c r="C323" s="46" t="s">
        <v>1295</v>
      </c>
      <c r="D323" s="39"/>
      <c r="E323" s="39">
        <v>3</v>
      </c>
      <c r="F323" s="39">
        <v>996</v>
      </c>
      <c r="G323" s="39" t="s">
        <v>10</v>
      </c>
    </row>
    <row r="324" s="30" customFormat="1" customHeight="1" spans="1:7">
      <c r="A324" s="39"/>
      <c r="B324" s="39"/>
      <c r="C324" s="47" t="s">
        <v>1296</v>
      </c>
      <c r="D324" s="39"/>
      <c r="E324" s="39"/>
      <c r="F324" s="39"/>
      <c r="G324" s="39" t="s">
        <v>10</v>
      </c>
    </row>
    <row r="325" s="30" customFormat="1" customHeight="1" spans="1:7">
      <c r="A325" s="39"/>
      <c r="B325" s="39"/>
      <c r="C325" s="47" t="s">
        <v>1297</v>
      </c>
      <c r="D325" s="39"/>
      <c r="E325" s="39"/>
      <c r="F325" s="39"/>
      <c r="G325" s="39" t="s">
        <v>10</v>
      </c>
    </row>
    <row r="326" s="28" customFormat="1" customHeight="1" spans="1:7">
      <c r="A326" s="57"/>
      <c r="B326" s="57" t="s">
        <v>21</v>
      </c>
      <c r="C326" s="57"/>
      <c r="D326" s="57"/>
      <c r="E326" s="57">
        <f>SUM(E3:E325)</f>
        <v>323</v>
      </c>
      <c r="F326" s="57">
        <f>SUM(F3:F325)</f>
        <v>96957</v>
      </c>
      <c r="G326" s="58"/>
    </row>
  </sheetData>
  <mergeCells count="1">
    <mergeCell ref="A1:G1"/>
  </mergeCells>
  <printOptions horizontalCentered="1"/>
  <pageMargins left="0.357638888888889" right="0.357638888888889" top="0.409027777777778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338"/>
  <sheetViews>
    <sheetView workbookViewId="0">
      <selection activeCell="I19" sqref="I19"/>
    </sheetView>
  </sheetViews>
  <sheetFormatPr defaultColWidth="9" defaultRowHeight="16" customHeight="1" outlineLevelCol="7"/>
  <cols>
    <col min="1" max="1" width="12.5" style="3" customWidth="1"/>
    <col min="2" max="7" width="12.5" style="1" customWidth="1"/>
    <col min="8" max="203" width="8" style="1" customWidth="1"/>
    <col min="204" max="16384" width="9" style="1"/>
  </cols>
  <sheetData>
    <row r="1" s="1" customFormat="1" ht="24" customHeight="1" spans="1:7">
      <c r="A1" s="9" t="s">
        <v>1298</v>
      </c>
      <c r="B1" s="9"/>
      <c r="C1" s="9"/>
      <c r="D1" s="9"/>
      <c r="E1" s="9"/>
      <c r="F1" s="9"/>
      <c r="G1" s="9"/>
    </row>
    <row r="2" s="1" customFormat="1" customHeight="1" spans="1:7">
      <c r="A2" s="10" t="s">
        <v>2</v>
      </c>
      <c r="B2" s="10" t="s">
        <v>30</v>
      </c>
      <c r="C2" s="10" t="s">
        <v>623</v>
      </c>
      <c r="D2" s="10" t="s">
        <v>32</v>
      </c>
      <c r="E2" s="10" t="s">
        <v>33</v>
      </c>
      <c r="F2" s="10" t="s">
        <v>1299</v>
      </c>
      <c r="G2" s="10" t="s">
        <v>625</v>
      </c>
    </row>
    <row r="3" s="2" customFormat="1" customHeight="1" spans="1:7">
      <c r="A3" s="11">
        <f>MAX($A$2:A2)+1</f>
        <v>1</v>
      </c>
      <c r="B3" s="11" t="s">
        <v>1300</v>
      </c>
      <c r="C3" s="10" t="s">
        <v>1301</v>
      </c>
      <c r="D3" s="11" t="s">
        <v>38</v>
      </c>
      <c r="E3" s="11">
        <v>1</v>
      </c>
      <c r="F3" s="11">
        <v>265</v>
      </c>
      <c r="G3" s="11" t="s">
        <v>8</v>
      </c>
    </row>
    <row r="4" s="2" customFormat="1" customHeight="1" spans="1:7">
      <c r="A4" s="11">
        <f>MAX($A$2:A3)+1</f>
        <v>2</v>
      </c>
      <c r="B4" s="11" t="s">
        <v>1300</v>
      </c>
      <c r="C4" s="11" t="s">
        <v>1302</v>
      </c>
      <c r="D4" s="11" t="s">
        <v>38</v>
      </c>
      <c r="E4" s="11">
        <v>3</v>
      </c>
      <c r="F4" s="11">
        <v>768</v>
      </c>
      <c r="G4" s="11" t="s">
        <v>8</v>
      </c>
    </row>
    <row r="5" s="2" customFormat="1" customHeight="1" spans="1:7">
      <c r="A5" s="11"/>
      <c r="B5" s="11"/>
      <c r="C5" s="10" t="s">
        <v>1303</v>
      </c>
      <c r="D5" s="11" t="s">
        <v>43</v>
      </c>
      <c r="E5" s="11"/>
      <c r="F5" s="11">
        <v>0</v>
      </c>
      <c r="G5" s="11" t="s">
        <v>8</v>
      </c>
    </row>
    <row r="6" s="2" customFormat="1" customHeight="1" spans="1:7">
      <c r="A6" s="11"/>
      <c r="B6" s="11"/>
      <c r="C6" s="10" t="s">
        <v>1304</v>
      </c>
      <c r="D6" s="11" t="s">
        <v>61</v>
      </c>
      <c r="E6" s="11"/>
      <c r="F6" s="11">
        <v>0</v>
      </c>
      <c r="G6" s="11" t="s">
        <v>8</v>
      </c>
    </row>
    <row r="7" s="2" customFormat="1" customHeight="1" spans="1:7">
      <c r="A7" s="11">
        <f>MAX($A$2:A6)+1</f>
        <v>3</v>
      </c>
      <c r="B7" s="11" t="s">
        <v>1300</v>
      </c>
      <c r="C7" s="10" t="s">
        <v>1305</v>
      </c>
      <c r="D7" s="11" t="s">
        <v>38</v>
      </c>
      <c r="E7" s="11">
        <v>1</v>
      </c>
      <c r="F7" s="11">
        <v>261</v>
      </c>
      <c r="G7" s="11" t="s">
        <v>8</v>
      </c>
    </row>
    <row r="8" s="2" customFormat="1" customHeight="1" spans="1:7">
      <c r="A8" s="11">
        <f>MAX($A$2:A7)+1</f>
        <v>4</v>
      </c>
      <c r="B8" s="11" t="s">
        <v>1300</v>
      </c>
      <c r="C8" s="11" t="s">
        <v>1306</v>
      </c>
      <c r="D8" s="11" t="s">
        <v>38</v>
      </c>
      <c r="E8" s="11">
        <v>1</v>
      </c>
      <c r="F8" s="11">
        <v>299</v>
      </c>
      <c r="G8" s="11" t="s">
        <v>8</v>
      </c>
    </row>
    <row r="9" s="2" customFormat="1" customHeight="1" spans="1:7">
      <c r="A9" s="11">
        <f>MAX($A$2:A8)+1</f>
        <v>5</v>
      </c>
      <c r="B9" s="11" t="s">
        <v>1300</v>
      </c>
      <c r="C9" s="11" t="s">
        <v>1307</v>
      </c>
      <c r="D9" s="11" t="s">
        <v>38</v>
      </c>
      <c r="E9" s="11">
        <v>2</v>
      </c>
      <c r="F9" s="11">
        <v>472</v>
      </c>
      <c r="G9" s="11" t="s">
        <v>8</v>
      </c>
    </row>
    <row r="10" s="2" customFormat="1" customHeight="1" spans="1:7">
      <c r="A10" s="11"/>
      <c r="B10" s="11"/>
      <c r="C10" s="10" t="s">
        <v>1308</v>
      </c>
      <c r="D10" s="11" t="s">
        <v>43</v>
      </c>
      <c r="E10" s="11"/>
      <c r="F10" s="11"/>
      <c r="G10" s="11" t="s">
        <v>8</v>
      </c>
    </row>
    <row r="11" s="2" customFormat="1" customHeight="1" spans="1:7">
      <c r="A11" s="11">
        <f>MAX($A$2:A10)+1</f>
        <v>6</v>
      </c>
      <c r="B11" s="11" t="s">
        <v>1300</v>
      </c>
      <c r="C11" s="11" t="s">
        <v>516</v>
      </c>
      <c r="D11" s="11" t="s">
        <v>38</v>
      </c>
      <c r="E11" s="11">
        <v>2</v>
      </c>
      <c r="F11" s="11">
        <v>466</v>
      </c>
      <c r="G11" s="11" t="s">
        <v>8</v>
      </c>
    </row>
    <row r="12" s="2" customFormat="1" customHeight="1" spans="1:7">
      <c r="A12" s="11"/>
      <c r="B12" s="11"/>
      <c r="C12" s="10" t="s">
        <v>1309</v>
      </c>
      <c r="D12" s="11" t="s">
        <v>45</v>
      </c>
      <c r="E12" s="11"/>
      <c r="F12" s="11"/>
      <c r="G12" s="11" t="s">
        <v>8</v>
      </c>
    </row>
    <row r="13" s="2" customFormat="1" customHeight="1" spans="1:7">
      <c r="A13" s="11">
        <f>MAX($A$2:A12)+1</f>
        <v>7</v>
      </c>
      <c r="B13" s="11" t="s">
        <v>1300</v>
      </c>
      <c r="C13" s="11" t="s">
        <v>1310</v>
      </c>
      <c r="D13" s="11" t="s">
        <v>38</v>
      </c>
      <c r="E13" s="11">
        <v>2</v>
      </c>
      <c r="F13" s="11">
        <v>604</v>
      </c>
      <c r="G13" s="11" t="s">
        <v>8</v>
      </c>
    </row>
    <row r="14" s="2" customFormat="1" customHeight="1" spans="1:7">
      <c r="A14" s="11"/>
      <c r="B14" s="11"/>
      <c r="C14" s="10" t="s">
        <v>1311</v>
      </c>
      <c r="D14" s="11" t="s">
        <v>43</v>
      </c>
      <c r="E14" s="11"/>
      <c r="F14" s="11"/>
      <c r="G14" s="11" t="s">
        <v>8</v>
      </c>
    </row>
    <row r="15" s="2" customFormat="1" customHeight="1" spans="1:7">
      <c r="A15" s="11">
        <f>MAX($A$2:A14)+1</f>
        <v>8</v>
      </c>
      <c r="B15" s="11" t="s">
        <v>1300</v>
      </c>
      <c r="C15" s="11" t="s">
        <v>1312</v>
      </c>
      <c r="D15" s="11" t="s">
        <v>38</v>
      </c>
      <c r="E15" s="11">
        <v>2</v>
      </c>
      <c r="F15" s="11">
        <v>510</v>
      </c>
      <c r="G15" s="11" t="s">
        <v>8</v>
      </c>
    </row>
    <row r="16" s="2" customFormat="1" customHeight="1" spans="1:7">
      <c r="A16" s="11"/>
      <c r="B16" s="11"/>
      <c r="C16" s="10" t="s">
        <v>1313</v>
      </c>
      <c r="D16" s="11" t="s">
        <v>73</v>
      </c>
      <c r="E16" s="11"/>
      <c r="F16" s="11"/>
      <c r="G16" s="11" t="s">
        <v>8</v>
      </c>
    </row>
    <row r="17" s="2" customFormat="1" customHeight="1" spans="1:7">
      <c r="A17" s="11">
        <f>MAX($A$2:A16)+1</f>
        <v>9</v>
      </c>
      <c r="B17" s="11" t="s">
        <v>1300</v>
      </c>
      <c r="C17" s="11" t="s">
        <v>1314</v>
      </c>
      <c r="D17" s="11" t="s">
        <v>38</v>
      </c>
      <c r="E17" s="11"/>
      <c r="F17" s="11"/>
      <c r="G17" s="11" t="s">
        <v>8</v>
      </c>
    </row>
    <row r="18" s="2" customFormat="1" customHeight="1" spans="1:7">
      <c r="A18" s="11"/>
      <c r="B18" s="11"/>
      <c r="C18" s="10" t="s">
        <v>1315</v>
      </c>
      <c r="D18" s="10" t="s">
        <v>43</v>
      </c>
      <c r="E18" s="11">
        <v>2</v>
      </c>
      <c r="F18" s="11">
        <f>237*2</f>
        <v>474</v>
      </c>
      <c r="G18" s="11" t="s">
        <v>8</v>
      </c>
    </row>
    <row r="19" s="2" customFormat="1" customHeight="1" spans="1:7">
      <c r="A19" s="11">
        <f>MAX($A$2:A18)+1</f>
        <v>10</v>
      </c>
      <c r="B19" s="11" t="s">
        <v>1300</v>
      </c>
      <c r="C19" s="11" t="s">
        <v>1316</v>
      </c>
      <c r="D19" s="11" t="s">
        <v>38</v>
      </c>
      <c r="E19" s="12"/>
      <c r="F19" s="12"/>
      <c r="G19" s="11" t="s">
        <v>8</v>
      </c>
    </row>
    <row r="20" s="2" customFormat="1" customHeight="1" spans="1:7">
      <c r="A20" s="11"/>
      <c r="B20" s="11"/>
      <c r="C20" s="10" t="s">
        <v>1317</v>
      </c>
      <c r="D20" s="11" t="s">
        <v>43</v>
      </c>
      <c r="E20" s="11">
        <v>2</v>
      </c>
      <c r="F20" s="11">
        <f>234*2</f>
        <v>468</v>
      </c>
      <c r="G20" s="11" t="s">
        <v>8</v>
      </c>
    </row>
    <row r="21" s="2" customFormat="1" customHeight="1" spans="1:7">
      <c r="A21" s="11">
        <f>MAX($A$2:A20)+1</f>
        <v>11</v>
      </c>
      <c r="B21" s="11" t="s">
        <v>1300</v>
      </c>
      <c r="C21" s="10" t="s">
        <v>1318</v>
      </c>
      <c r="D21" s="11" t="s">
        <v>38</v>
      </c>
      <c r="E21" s="11">
        <v>2</v>
      </c>
      <c r="F21" s="11">
        <f>256*2</f>
        <v>512</v>
      </c>
      <c r="G21" s="11" t="s">
        <v>8</v>
      </c>
    </row>
    <row r="22" s="2" customFormat="1" customHeight="1" spans="1:7">
      <c r="A22" s="11"/>
      <c r="B22" s="11"/>
      <c r="C22" s="10" t="s">
        <v>1319</v>
      </c>
      <c r="D22" s="11" t="s">
        <v>95</v>
      </c>
      <c r="E22" s="11"/>
      <c r="F22" s="11"/>
      <c r="G22" s="11" t="s">
        <v>8</v>
      </c>
    </row>
    <row r="23" s="2" customFormat="1" customHeight="1" spans="1:7">
      <c r="A23" s="11">
        <f>MAX($A$2:A22)+1</f>
        <v>12</v>
      </c>
      <c r="B23" s="11" t="s">
        <v>1300</v>
      </c>
      <c r="C23" s="11" t="s">
        <v>1320</v>
      </c>
      <c r="D23" s="11" t="s">
        <v>38</v>
      </c>
      <c r="E23" s="11">
        <v>1</v>
      </c>
      <c r="F23" s="11">
        <v>268</v>
      </c>
      <c r="G23" s="11" t="s">
        <v>8</v>
      </c>
    </row>
    <row r="24" s="2" customFormat="1" customHeight="1" spans="1:7">
      <c r="A24" s="11">
        <f>MAX($A$2:A23)+1</f>
        <v>13</v>
      </c>
      <c r="B24" s="11" t="s">
        <v>1300</v>
      </c>
      <c r="C24" s="11" t="s">
        <v>1321</v>
      </c>
      <c r="D24" s="11" t="s">
        <v>38</v>
      </c>
      <c r="E24" s="11">
        <v>2</v>
      </c>
      <c r="F24" s="11">
        <v>516</v>
      </c>
      <c r="G24" s="11" t="s">
        <v>8</v>
      </c>
    </row>
    <row r="25" s="2" customFormat="1" customHeight="1" spans="1:7">
      <c r="A25" s="11"/>
      <c r="B25" s="11"/>
      <c r="C25" s="10" t="s">
        <v>1322</v>
      </c>
      <c r="D25" s="11" t="s">
        <v>61</v>
      </c>
      <c r="E25" s="11"/>
      <c r="F25" s="11"/>
      <c r="G25" s="11" t="s">
        <v>8</v>
      </c>
    </row>
    <row r="26" s="2" customFormat="1" customHeight="1" spans="1:7">
      <c r="A26" s="11">
        <f>MAX($A$2:A25)+1</f>
        <v>14</v>
      </c>
      <c r="B26" s="11" t="s">
        <v>1300</v>
      </c>
      <c r="C26" s="11" t="s">
        <v>1323</v>
      </c>
      <c r="D26" s="11" t="s">
        <v>38</v>
      </c>
      <c r="E26" s="11">
        <v>2</v>
      </c>
      <c r="F26" s="11">
        <v>508</v>
      </c>
      <c r="G26" s="11" t="s">
        <v>8</v>
      </c>
    </row>
    <row r="27" s="2" customFormat="1" customHeight="1" spans="1:7">
      <c r="A27" s="11"/>
      <c r="B27" s="11"/>
      <c r="C27" s="10" t="s">
        <v>1324</v>
      </c>
      <c r="D27" s="11" t="s">
        <v>43</v>
      </c>
      <c r="E27" s="11"/>
      <c r="F27" s="11"/>
      <c r="G27" s="11" t="s">
        <v>8</v>
      </c>
    </row>
    <row r="28" s="2" customFormat="1" customHeight="1" spans="1:7">
      <c r="A28" s="11">
        <f>MAX($A$2:A27)+1</f>
        <v>15</v>
      </c>
      <c r="B28" s="11" t="s">
        <v>1300</v>
      </c>
      <c r="C28" s="11" t="s">
        <v>1325</v>
      </c>
      <c r="D28" s="11" t="s">
        <v>38</v>
      </c>
      <c r="E28" s="11">
        <v>1</v>
      </c>
      <c r="F28" s="11">
        <v>313</v>
      </c>
      <c r="G28" s="11" t="s">
        <v>8</v>
      </c>
    </row>
    <row r="29" s="2" customFormat="1" customHeight="1" spans="1:7">
      <c r="A29" s="11">
        <f>MAX($A$2:A28)+1</f>
        <v>16</v>
      </c>
      <c r="B29" s="11" t="s">
        <v>1300</v>
      </c>
      <c r="C29" s="11" t="s">
        <v>1326</v>
      </c>
      <c r="D29" s="11" t="s">
        <v>38</v>
      </c>
      <c r="E29" s="11">
        <v>2</v>
      </c>
      <c r="F29" s="11">
        <v>590</v>
      </c>
      <c r="G29" s="11" t="s">
        <v>8</v>
      </c>
    </row>
    <row r="30" s="2" customFormat="1" customHeight="1" spans="1:7">
      <c r="A30" s="11"/>
      <c r="B30" s="11"/>
      <c r="C30" s="10" t="s">
        <v>1327</v>
      </c>
      <c r="D30" s="11" t="s">
        <v>43</v>
      </c>
      <c r="E30" s="11"/>
      <c r="F30" s="11"/>
      <c r="G30" s="11" t="s">
        <v>8</v>
      </c>
    </row>
    <row r="31" s="2" customFormat="1" customHeight="1" spans="1:7">
      <c r="A31" s="11">
        <f>MAX($A$2:A30)+1</f>
        <v>17</v>
      </c>
      <c r="B31" s="11" t="s">
        <v>1300</v>
      </c>
      <c r="C31" s="10" t="s">
        <v>1328</v>
      </c>
      <c r="D31" s="11" t="s">
        <v>38</v>
      </c>
      <c r="E31" s="11">
        <v>1</v>
      </c>
      <c r="F31" s="11">
        <v>295</v>
      </c>
      <c r="G31" s="11" t="s">
        <v>8</v>
      </c>
    </row>
    <row r="32" s="2" customFormat="1" customHeight="1" spans="1:7">
      <c r="A32" s="11">
        <f>MAX($A$2:A31)+1</f>
        <v>18</v>
      </c>
      <c r="B32" s="11" t="s">
        <v>1300</v>
      </c>
      <c r="C32" s="11" t="s">
        <v>1329</v>
      </c>
      <c r="D32" s="11" t="s">
        <v>38</v>
      </c>
      <c r="E32" s="11">
        <v>2</v>
      </c>
      <c r="F32" s="11">
        <v>466</v>
      </c>
      <c r="G32" s="11" t="s">
        <v>8</v>
      </c>
    </row>
    <row r="33" s="2" customFormat="1" customHeight="1" spans="1:7">
      <c r="A33" s="11"/>
      <c r="B33" s="11"/>
      <c r="C33" s="10" t="s">
        <v>1330</v>
      </c>
      <c r="D33" s="11" t="s">
        <v>61</v>
      </c>
      <c r="E33" s="11"/>
      <c r="F33" s="11"/>
      <c r="G33" s="11" t="s">
        <v>8</v>
      </c>
    </row>
    <row r="34" s="2" customFormat="1" customHeight="1" spans="1:7">
      <c r="A34" s="11">
        <f>MAX($A$2:A33)+1</f>
        <v>19</v>
      </c>
      <c r="B34" s="11" t="s">
        <v>1300</v>
      </c>
      <c r="C34" s="11" t="s">
        <v>1331</v>
      </c>
      <c r="D34" s="11" t="s">
        <v>38</v>
      </c>
      <c r="E34" s="11">
        <v>1</v>
      </c>
      <c r="F34" s="11">
        <v>298</v>
      </c>
      <c r="G34" s="11" t="s">
        <v>8</v>
      </c>
    </row>
    <row r="35" s="1" customFormat="1" customHeight="1" spans="1:7">
      <c r="A35" s="11">
        <f>MAX($A$2:A34)+1</f>
        <v>20</v>
      </c>
      <c r="B35" s="11" t="s">
        <v>1300</v>
      </c>
      <c r="C35" s="11" t="s">
        <v>1332</v>
      </c>
      <c r="D35" s="11" t="s">
        <v>38</v>
      </c>
      <c r="E35" s="11">
        <v>1</v>
      </c>
      <c r="F35" s="11">
        <v>310</v>
      </c>
      <c r="G35" s="11" t="s">
        <v>8</v>
      </c>
    </row>
    <row r="36" s="2" customFormat="1" customHeight="1" spans="1:7">
      <c r="A36" s="11">
        <f>MAX($A$2:A35)+1</f>
        <v>21</v>
      </c>
      <c r="B36" s="11" t="s">
        <v>1300</v>
      </c>
      <c r="C36" s="11" t="s">
        <v>1333</v>
      </c>
      <c r="D36" s="11" t="s">
        <v>38</v>
      </c>
      <c r="E36" s="11">
        <v>2</v>
      </c>
      <c r="F36" s="11">
        <f>258*2</f>
        <v>516</v>
      </c>
      <c r="G36" s="11" t="s">
        <v>8</v>
      </c>
    </row>
    <row r="37" s="2" customFormat="1" customHeight="1" spans="1:7">
      <c r="A37" s="11"/>
      <c r="B37" s="11"/>
      <c r="C37" s="11" t="s">
        <v>1334</v>
      </c>
      <c r="D37" s="11" t="s">
        <v>43</v>
      </c>
      <c r="E37" s="11"/>
      <c r="F37" s="11"/>
      <c r="G37" s="11" t="s">
        <v>8</v>
      </c>
    </row>
    <row r="38" s="1" customFormat="1" customHeight="1" spans="1:7">
      <c r="A38" s="11">
        <f>MAX($A$2:A37)+1</f>
        <v>22</v>
      </c>
      <c r="B38" s="11" t="s">
        <v>1300</v>
      </c>
      <c r="C38" s="11" t="s">
        <v>1335</v>
      </c>
      <c r="D38" s="11" t="s">
        <v>38</v>
      </c>
      <c r="E38" s="11">
        <v>1</v>
      </c>
      <c r="F38" s="11">
        <v>299</v>
      </c>
      <c r="G38" s="11" t="s">
        <v>8</v>
      </c>
    </row>
    <row r="39" s="1" customFormat="1" customHeight="1" spans="1:7">
      <c r="A39" s="11">
        <f>MAX([1]千山红镇!$A$2:A38)+1</f>
        <v>23</v>
      </c>
      <c r="B39" s="11" t="s">
        <v>1300</v>
      </c>
      <c r="C39" s="13" t="s">
        <v>1336</v>
      </c>
      <c r="D39" s="11" t="s">
        <v>38</v>
      </c>
      <c r="E39" s="11">
        <v>1</v>
      </c>
      <c r="F39" s="11">
        <v>301</v>
      </c>
      <c r="G39" s="11" t="s">
        <v>8</v>
      </c>
    </row>
    <row r="40" s="1" customFormat="1" customHeight="1" spans="1:7">
      <c r="A40" s="11">
        <f>MAX($A$2:A39)+1</f>
        <v>24</v>
      </c>
      <c r="B40" s="11" t="s">
        <v>1300</v>
      </c>
      <c r="C40" s="13" t="s">
        <v>1337</v>
      </c>
      <c r="D40" s="11" t="s">
        <v>38</v>
      </c>
      <c r="E40" s="11">
        <v>1</v>
      </c>
      <c r="F40" s="11">
        <v>303</v>
      </c>
      <c r="G40" s="11" t="s">
        <v>10</v>
      </c>
    </row>
    <row r="41" s="2" customFormat="1" customHeight="1" spans="1:7">
      <c r="A41" s="11">
        <f>MAX($A$2:A40)+1</f>
        <v>25</v>
      </c>
      <c r="B41" s="11" t="s">
        <v>1338</v>
      </c>
      <c r="C41" s="11" t="s">
        <v>1339</v>
      </c>
      <c r="D41" s="11" t="s">
        <v>38</v>
      </c>
      <c r="E41" s="11">
        <v>2</v>
      </c>
      <c r="F41" s="11">
        <v>594</v>
      </c>
      <c r="G41" s="11" t="s">
        <v>8</v>
      </c>
    </row>
    <row r="42" s="2" customFormat="1" customHeight="1" spans="1:7">
      <c r="A42" s="11"/>
      <c r="B42" s="11"/>
      <c r="C42" s="11" t="s">
        <v>1340</v>
      </c>
      <c r="D42" s="11" t="s">
        <v>43</v>
      </c>
      <c r="E42" s="11"/>
      <c r="F42" s="11"/>
      <c r="G42" s="11" t="s">
        <v>8</v>
      </c>
    </row>
    <row r="43" s="2" customFormat="1" customHeight="1" spans="1:7">
      <c r="A43" s="11">
        <f>MAX($A$2:A42)+1</f>
        <v>26</v>
      </c>
      <c r="B43" s="11" t="s">
        <v>1338</v>
      </c>
      <c r="C43" s="11" t="s">
        <v>1341</v>
      </c>
      <c r="D43" s="11" t="s">
        <v>38</v>
      </c>
      <c r="E43" s="11">
        <v>2</v>
      </c>
      <c r="F43" s="11">
        <v>596</v>
      </c>
      <c r="G43" s="11" t="s">
        <v>8</v>
      </c>
    </row>
    <row r="44" s="2" customFormat="1" customHeight="1" spans="1:7">
      <c r="A44" s="11"/>
      <c r="B44" s="11"/>
      <c r="C44" s="11" t="s">
        <v>1342</v>
      </c>
      <c r="D44" s="11" t="s">
        <v>43</v>
      </c>
      <c r="E44" s="11"/>
      <c r="F44" s="11"/>
      <c r="G44" s="11" t="s">
        <v>8</v>
      </c>
    </row>
    <row r="45" s="2" customFormat="1" customHeight="1" spans="1:7">
      <c r="A45" s="11">
        <f>MAX($A$2:A44)+1</f>
        <v>27</v>
      </c>
      <c r="B45" s="11" t="s">
        <v>1338</v>
      </c>
      <c r="C45" s="11" t="s">
        <v>1343</v>
      </c>
      <c r="D45" s="11" t="s">
        <v>38</v>
      </c>
      <c r="E45" s="11">
        <v>1</v>
      </c>
      <c r="F45" s="11">
        <v>300</v>
      </c>
      <c r="G45" s="11" t="s">
        <v>8</v>
      </c>
    </row>
    <row r="46" s="2" customFormat="1" customHeight="1" spans="1:7">
      <c r="A46" s="11">
        <f>MAX($A$2:A45)+1</f>
        <v>28</v>
      </c>
      <c r="B46" s="11" t="s">
        <v>1338</v>
      </c>
      <c r="C46" s="10" t="s">
        <v>1344</v>
      </c>
      <c r="D46" s="11" t="s">
        <v>38</v>
      </c>
      <c r="E46" s="11">
        <v>1</v>
      </c>
      <c r="F46" s="11">
        <v>306</v>
      </c>
      <c r="G46" s="11" t="s">
        <v>8</v>
      </c>
    </row>
    <row r="47" s="1" customFormat="1" customHeight="1" spans="1:7">
      <c r="A47" s="11">
        <f>MAX($A$2:A46)+1</f>
        <v>29</v>
      </c>
      <c r="B47" s="11" t="s">
        <v>1338</v>
      </c>
      <c r="C47" s="10" t="s">
        <v>1345</v>
      </c>
      <c r="D47" s="11" t="s">
        <v>61</v>
      </c>
      <c r="E47" s="11">
        <v>2</v>
      </c>
      <c r="F47" s="11">
        <v>620</v>
      </c>
      <c r="G47" s="11" t="s">
        <v>8</v>
      </c>
    </row>
    <row r="48" s="1" customFormat="1" customHeight="1" spans="1:7">
      <c r="A48" s="11"/>
      <c r="B48" s="11"/>
      <c r="C48" s="10" t="s">
        <v>1346</v>
      </c>
      <c r="D48" s="11" t="s">
        <v>1347</v>
      </c>
      <c r="E48" s="11"/>
      <c r="F48" s="11"/>
      <c r="G48" s="11" t="s">
        <v>8</v>
      </c>
    </row>
    <row r="49" s="2" customFormat="1" customHeight="1" spans="1:7">
      <c r="A49" s="11">
        <f>MAX($A$2:A48)+1</f>
        <v>30</v>
      </c>
      <c r="B49" s="11" t="s">
        <v>1338</v>
      </c>
      <c r="C49" s="10" t="s">
        <v>1348</v>
      </c>
      <c r="D49" s="11" t="s">
        <v>38</v>
      </c>
      <c r="E49" s="12"/>
      <c r="F49" s="12"/>
      <c r="G49" s="11" t="s">
        <v>8</v>
      </c>
    </row>
    <row r="50" s="2" customFormat="1" customHeight="1" spans="1:7">
      <c r="A50" s="11"/>
      <c r="B50" s="11"/>
      <c r="C50" s="10" t="s">
        <v>1349</v>
      </c>
      <c r="D50" s="11" t="s">
        <v>1350</v>
      </c>
      <c r="E50" s="11">
        <v>3</v>
      </c>
      <c r="F50" s="11">
        <v>708</v>
      </c>
      <c r="G50" s="11" t="s">
        <v>8</v>
      </c>
    </row>
    <row r="51" s="2" customFormat="1" customHeight="1" spans="1:7">
      <c r="A51" s="11"/>
      <c r="B51" s="11"/>
      <c r="C51" s="14" t="s">
        <v>1351</v>
      </c>
      <c r="D51" s="11" t="s">
        <v>45</v>
      </c>
      <c r="E51" s="11"/>
      <c r="F51" s="11"/>
      <c r="G51" s="11" t="s">
        <v>8</v>
      </c>
    </row>
    <row r="52" s="2" customFormat="1" customHeight="1" spans="1:7">
      <c r="A52" s="11">
        <f>MAX($A$2:A51)+1</f>
        <v>31</v>
      </c>
      <c r="B52" s="11" t="s">
        <v>1338</v>
      </c>
      <c r="C52" s="14" t="s">
        <v>1352</v>
      </c>
      <c r="D52" s="11" t="s">
        <v>38</v>
      </c>
      <c r="E52" s="11">
        <v>1</v>
      </c>
      <c r="F52" s="11">
        <f>290+18</f>
        <v>308</v>
      </c>
      <c r="G52" s="11" t="s">
        <v>8</v>
      </c>
    </row>
    <row r="53" s="2" customFormat="1" customHeight="1" spans="1:7">
      <c r="A53" s="11">
        <f>MAX($A$2:A52)+1</f>
        <v>32</v>
      </c>
      <c r="B53" s="11" t="s">
        <v>1338</v>
      </c>
      <c r="C53" s="14" t="s">
        <v>1353</v>
      </c>
      <c r="D53" s="11" t="s">
        <v>38</v>
      </c>
      <c r="E53" s="11">
        <v>1</v>
      </c>
      <c r="F53" s="11">
        <v>299</v>
      </c>
      <c r="G53" s="11" t="s">
        <v>8</v>
      </c>
    </row>
    <row r="54" s="2" customFormat="1" customHeight="1" spans="1:7">
      <c r="A54" s="11">
        <f>MAX($A$2:A53)+1</f>
        <v>33</v>
      </c>
      <c r="B54" s="11" t="s">
        <v>1338</v>
      </c>
      <c r="C54" s="14" t="s">
        <v>1354</v>
      </c>
      <c r="D54" s="11" t="s">
        <v>38</v>
      </c>
      <c r="E54" s="11">
        <v>1</v>
      </c>
      <c r="F54" s="11">
        <v>301</v>
      </c>
      <c r="G54" s="11" t="s">
        <v>8</v>
      </c>
    </row>
    <row r="55" s="2" customFormat="1" customHeight="1" spans="1:7">
      <c r="A55" s="11">
        <f>MAX($A$2:A54)+1</f>
        <v>34</v>
      </c>
      <c r="B55" s="11" t="s">
        <v>1338</v>
      </c>
      <c r="C55" s="14" t="s">
        <v>1355</v>
      </c>
      <c r="D55" s="11" t="s">
        <v>38</v>
      </c>
      <c r="E55" s="11">
        <v>1</v>
      </c>
      <c r="F55" s="11">
        <v>298</v>
      </c>
      <c r="G55" s="11" t="s">
        <v>8</v>
      </c>
    </row>
    <row r="56" s="2" customFormat="1" customHeight="1" spans="1:7">
      <c r="A56" s="11">
        <f>MAX($A$2:A55)+1</f>
        <v>35</v>
      </c>
      <c r="B56" s="11" t="s">
        <v>1338</v>
      </c>
      <c r="C56" s="14" t="s">
        <v>1356</v>
      </c>
      <c r="D56" s="11" t="s">
        <v>38</v>
      </c>
      <c r="E56" s="11">
        <v>1</v>
      </c>
      <c r="F56" s="11">
        <v>302</v>
      </c>
      <c r="G56" s="11" t="s">
        <v>8</v>
      </c>
    </row>
    <row r="57" s="2" customFormat="1" customHeight="1" spans="1:7">
      <c r="A57" s="11">
        <f>MAX($A$2:A56)+1</f>
        <v>36</v>
      </c>
      <c r="B57" s="11" t="s">
        <v>1338</v>
      </c>
      <c r="C57" s="14" t="s">
        <v>1357</v>
      </c>
      <c r="D57" s="11" t="s">
        <v>38</v>
      </c>
      <c r="E57" s="11">
        <v>2</v>
      </c>
      <c r="F57" s="11">
        <v>474</v>
      </c>
      <c r="G57" s="11" t="s">
        <v>8</v>
      </c>
    </row>
    <row r="58" s="2" customFormat="1" customHeight="1" spans="1:7">
      <c r="A58" s="11"/>
      <c r="B58" s="11"/>
      <c r="C58" s="14" t="s">
        <v>1358</v>
      </c>
      <c r="D58" s="11" t="s">
        <v>43</v>
      </c>
      <c r="E58" s="11"/>
      <c r="F58" s="11"/>
      <c r="G58" s="11" t="s">
        <v>8</v>
      </c>
    </row>
    <row r="59" s="2" customFormat="1" customHeight="1" spans="1:7">
      <c r="A59" s="11">
        <f>MAX($A$2:A58)+1</f>
        <v>37</v>
      </c>
      <c r="B59" s="11" t="s">
        <v>1338</v>
      </c>
      <c r="C59" s="14" t="s">
        <v>1359</v>
      </c>
      <c r="D59" s="11" t="s">
        <v>38</v>
      </c>
      <c r="E59" s="11">
        <v>1</v>
      </c>
      <c r="F59" s="11">
        <v>269</v>
      </c>
      <c r="G59" s="11" t="s">
        <v>8</v>
      </c>
    </row>
    <row r="60" s="2" customFormat="1" customHeight="1" spans="1:7">
      <c r="A60" s="11">
        <f>MAX($A$2:A59)+1</f>
        <v>38</v>
      </c>
      <c r="B60" s="11" t="s">
        <v>1338</v>
      </c>
      <c r="C60" s="14" t="s">
        <v>1360</v>
      </c>
      <c r="D60" s="11" t="s">
        <v>38</v>
      </c>
      <c r="E60" s="11">
        <v>2</v>
      </c>
      <c r="F60" s="11">
        <v>470</v>
      </c>
      <c r="G60" s="11" t="s">
        <v>8</v>
      </c>
    </row>
    <row r="61" s="2" customFormat="1" customHeight="1" spans="1:7">
      <c r="A61" s="11"/>
      <c r="B61" s="11"/>
      <c r="C61" s="11" t="s">
        <v>1361</v>
      </c>
      <c r="D61" s="11" t="s">
        <v>43</v>
      </c>
      <c r="E61" s="11"/>
      <c r="F61" s="11"/>
      <c r="G61" s="11" t="s">
        <v>8</v>
      </c>
    </row>
    <row r="62" s="2" customFormat="1" customHeight="1" spans="1:7">
      <c r="A62" s="11">
        <f>MAX($A$2:A61)+1</f>
        <v>39</v>
      </c>
      <c r="B62" s="11" t="s">
        <v>1338</v>
      </c>
      <c r="C62" s="11" t="s">
        <v>1362</v>
      </c>
      <c r="D62" s="11" t="s">
        <v>38</v>
      </c>
      <c r="E62" s="11">
        <v>2</v>
      </c>
      <c r="F62" s="11">
        <v>472</v>
      </c>
      <c r="G62" s="11" t="s">
        <v>8</v>
      </c>
    </row>
    <row r="63" s="2" customFormat="1" customHeight="1" spans="1:7">
      <c r="A63" s="11"/>
      <c r="B63" s="11"/>
      <c r="C63" s="11" t="s">
        <v>1363</v>
      </c>
      <c r="D63" s="11" t="s">
        <v>43</v>
      </c>
      <c r="E63" s="11"/>
      <c r="F63" s="11"/>
      <c r="G63" s="11" t="s">
        <v>8</v>
      </c>
    </row>
    <row r="64" s="2" customFormat="1" customHeight="1" spans="1:7">
      <c r="A64" s="11">
        <f>MAX($A$2:A63)+1</f>
        <v>40</v>
      </c>
      <c r="B64" s="11" t="s">
        <v>1338</v>
      </c>
      <c r="C64" s="11" t="s">
        <v>1364</v>
      </c>
      <c r="D64" s="11" t="s">
        <v>38</v>
      </c>
      <c r="E64" s="11">
        <v>2</v>
      </c>
      <c r="F64" s="11">
        <v>516</v>
      </c>
      <c r="G64" s="11" t="s">
        <v>8</v>
      </c>
    </row>
    <row r="65" s="2" customFormat="1" customHeight="1" spans="1:7">
      <c r="A65" s="11"/>
      <c r="B65" s="11"/>
      <c r="C65" s="11" t="s">
        <v>1365</v>
      </c>
      <c r="D65" s="11" t="s">
        <v>45</v>
      </c>
      <c r="E65" s="11"/>
      <c r="F65" s="11"/>
      <c r="G65" s="11" t="s">
        <v>8</v>
      </c>
    </row>
    <row r="66" s="2" customFormat="1" customHeight="1" spans="1:7">
      <c r="A66" s="11">
        <f>MAX($A$2:A65)+1</f>
        <v>41</v>
      </c>
      <c r="B66" s="11" t="s">
        <v>1338</v>
      </c>
      <c r="C66" s="11" t="s">
        <v>1366</v>
      </c>
      <c r="D66" s="11" t="s">
        <v>38</v>
      </c>
      <c r="E66" s="11">
        <v>1</v>
      </c>
      <c r="F66" s="11">
        <v>304</v>
      </c>
      <c r="G66" s="11" t="s">
        <v>8</v>
      </c>
    </row>
    <row r="67" s="2" customFormat="1" customHeight="1" spans="1:7">
      <c r="A67" s="11">
        <f>MAX($A$2:A66)+1</f>
        <v>42</v>
      </c>
      <c r="B67" s="11" t="s">
        <v>1338</v>
      </c>
      <c r="C67" s="11" t="s">
        <v>1367</v>
      </c>
      <c r="D67" s="11" t="s">
        <v>38</v>
      </c>
      <c r="E67" s="11">
        <v>2</v>
      </c>
      <c r="F67" s="11">
        <v>482</v>
      </c>
      <c r="G67" s="11" t="s">
        <v>8</v>
      </c>
    </row>
    <row r="68" s="2" customFormat="1" customHeight="1" spans="1:7">
      <c r="A68" s="11"/>
      <c r="B68" s="11"/>
      <c r="C68" s="11" t="s">
        <v>1368</v>
      </c>
      <c r="D68" s="11" t="s">
        <v>45</v>
      </c>
      <c r="E68" s="11"/>
      <c r="F68" s="11"/>
      <c r="G68" s="11" t="s">
        <v>8</v>
      </c>
    </row>
    <row r="69" s="2" customFormat="1" customHeight="1" spans="1:7">
      <c r="A69" s="11">
        <f>MAX($A$2:A68)+1</f>
        <v>43</v>
      </c>
      <c r="B69" s="11" t="s">
        <v>1338</v>
      </c>
      <c r="C69" s="11" t="s">
        <v>1369</v>
      </c>
      <c r="D69" s="11" t="s">
        <v>38</v>
      </c>
      <c r="E69" s="11">
        <v>1</v>
      </c>
      <c r="F69" s="11">
        <v>266</v>
      </c>
      <c r="G69" s="11" t="s">
        <v>8</v>
      </c>
    </row>
    <row r="70" s="2" customFormat="1" customHeight="1" spans="1:7">
      <c r="A70" s="11">
        <f>MAX($A$2:A69)+1</f>
        <v>44</v>
      </c>
      <c r="B70" s="11" t="s">
        <v>1338</v>
      </c>
      <c r="C70" s="11" t="s">
        <v>1370</v>
      </c>
      <c r="D70" s="11" t="s">
        <v>38</v>
      </c>
      <c r="E70" s="11">
        <v>2</v>
      </c>
      <c r="F70" s="11">
        <v>588</v>
      </c>
      <c r="G70" s="11" t="s">
        <v>8</v>
      </c>
    </row>
    <row r="71" s="2" customFormat="1" customHeight="1" spans="1:7">
      <c r="A71" s="11"/>
      <c r="B71" s="11"/>
      <c r="C71" s="11" t="s">
        <v>1371</v>
      </c>
      <c r="D71" s="11" t="s">
        <v>43</v>
      </c>
      <c r="E71" s="11"/>
      <c r="F71" s="11"/>
      <c r="G71" s="11" t="s">
        <v>8</v>
      </c>
    </row>
    <row r="72" s="2" customFormat="1" customHeight="1" spans="1:7">
      <c r="A72" s="11">
        <f>MAX($A$2:A71)+1</f>
        <v>45</v>
      </c>
      <c r="B72" s="11" t="s">
        <v>1338</v>
      </c>
      <c r="C72" s="11" t="s">
        <v>1372</v>
      </c>
      <c r="D72" s="11" t="s">
        <v>38</v>
      </c>
      <c r="E72" s="11">
        <v>1</v>
      </c>
      <c r="F72" s="11">
        <v>307</v>
      </c>
      <c r="G72" s="11" t="s">
        <v>8</v>
      </c>
    </row>
    <row r="73" s="2" customFormat="1" customHeight="1" spans="1:7">
      <c r="A73" s="11">
        <f>MAX($A$2:A72)+1</f>
        <v>46</v>
      </c>
      <c r="B73" s="11" t="s">
        <v>1338</v>
      </c>
      <c r="C73" s="11" t="s">
        <v>1373</v>
      </c>
      <c r="D73" s="11" t="s">
        <v>61</v>
      </c>
      <c r="E73" s="11">
        <v>1</v>
      </c>
      <c r="F73" s="11">
        <v>297</v>
      </c>
      <c r="G73" s="11" t="s">
        <v>8</v>
      </c>
    </row>
    <row r="74" s="2" customFormat="1" customHeight="1" spans="1:7">
      <c r="A74" s="11">
        <f>MAX($A$2:A73)+1</f>
        <v>47</v>
      </c>
      <c r="B74" s="11" t="s">
        <v>1338</v>
      </c>
      <c r="C74" s="15" t="s">
        <v>1374</v>
      </c>
      <c r="D74" s="11" t="s">
        <v>38</v>
      </c>
      <c r="E74" s="11">
        <v>3</v>
      </c>
      <c r="F74" s="11">
        <v>1290</v>
      </c>
      <c r="G74" s="11" t="s">
        <v>7</v>
      </c>
    </row>
    <row r="75" s="2" customFormat="1" customHeight="1" spans="1:7">
      <c r="A75" s="11"/>
      <c r="B75" s="11"/>
      <c r="C75" s="15" t="s">
        <v>1375</v>
      </c>
      <c r="D75" s="11" t="s">
        <v>61</v>
      </c>
      <c r="E75" s="11"/>
      <c r="F75" s="11"/>
      <c r="G75" s="11" t="s">
        <v>7</v>
      </c>
    </row>
    <row r="76" s="2" customFormat="1" customHeight="1" spans="1:7">
      <c r="A76" s="11"/>
      <c r="B76" s="11"/>
      <c r="C76" s="15" t="s">
        <v>1376</v>
      </c>
      <c r="D76" s="11" t="s">
        <v>61</v>
      </c>
      <c r="E76" s="11"/>
      <c r="F76" s="11"/>
      <c r="G76" s="11" t="s">
        <v>7</v>
      </c>
    </row>
    <row r="77" s="2" customFormat="1" customHeight="1" spans="1:7">
      <c r="A77" s="11">
        <f>MAX($A$2:A76)+1</f>
        <v>48</v>
      </c>
      <c r="B77" s="11" t="s">
        <v>1338</v>
      </c>
      <c r="C77" s="11" t="s">
        <v>1377</v>
      </c>
      <c r="D77" s="11" t="s">
        <v>38</v>
      </c>
      <c r="E77" s="12"/>
      <c r="F77" s="12"/>
      <c r="G77" s="11" t="s">
        <v>8</v>
      </c>
    </row>
    <row r="78" s="2" customFormat="1" customHeight="1" spans="1:7">
      <c r="A78" s="11"/>
      <c r="B78" s="11"/>
      <c r="C78" s="11" t="s">
        <v>1378</v>
      </c>
      <c r="D78" s="11" t="s">
        <v>73</v>
      </c>
      <c r="E78" s="11">
        <v>2</v>
      </c>
      <c r="F78" s="11">
        <v>510</v>
      </c>
      <c r="G78" s="11" t="s">
        <v>8</v>
      </c>
    </row>
    <row r="79" s="2" customFormat="1" customHeight="1" spans="1:7">
      <c r="A79" s="11">
        <f>MAX($A$2:A78)+1</f>
        <v>49</v>
      </c>
      <c r="B79" s="11" t="s">
        <v>1338</v>
      </c>
      <c r="C79" s="11" t="s">
        <v>1379</v>
      </c>
      <c r="D79" s="11" t="s">
        <v>38</v>
      </c>
      <c r="E79" s="11">
        <v>1</v>
      </c>
      <c r="F79" s="11">
        <v>297</v>
      </c>
      <c r="G79" s="11" t="s">
        <v>8</v>
      </c>
    </row>
    <row r="80" s="2" customFormat="1" customHeight="1" spans="1:7">
      <c r="A80" s="11">
        <f>MAX($A$2:A79)+1</f>
        <v>50</v>
      </c>
      <c r="B80" s="11" t="s">
        <v>1338</v>
      </c>
      <c r="C80" s="11" t="s">
        <v>1380</v>
      </c>
      <c r="D80" s="11" t="s">
        <v>38</v>
      </c>
      <c r="E80" s="12">
        <v>1</v>
      </c>
      <c r="F80" s="12">
        <v>262</v>
      </c>
      <c r="G80" s="11" t="s">
        <v>8</v>
      </c>
    </row>
    <row r="81" s="2" customFormat="1" customHeight="1" spans="1:7">
      <c r="A81" s="11">
        <f>MAX($A$2:A80)+1</f>
        <v>51</v>
      </c>
      <c r="B81" s="11" t="s">
        <v>1338</v>
      </c>
      <c r="C81" s="11" t="s">
        <v>1381</v>
      </c>
      <c r="D81" s="11" t="s">
        <v>38</v>
      </c>
      <c r="E81" s="11">
        <v>1</v>
      </c>
      <c r="F81" s="11">
        <v>295</v>
      </c>
      <c r="G81" s="11" t="s">
        <v>10</v>
      </c>
    </row>
    <row r="82" s="2" customFormat="1" customHeight="1" spans="1:7">
      <c r="A82" s="11">
        <f>MAX($A$2:A81)+1</f>
        <v>52</v>
      </c>
      <c r="B82" s="11" t="s">
        <v>1338</v>
      </c>
      <c r="C82" s="11" t="s">
        <v>1382</v>
      </c>
      <c r="D82" s="11" t="s">
        <v>38</v>
      </c>
      <c r="E82" s="11">
        <v>1</v>
      </c>
      <c r="F82" s="11">
        <v>296</v>
      </c>
      <c r="G82" s="11" t="s">
        <v>8</v>
      </c>
    </row>
    <row r="83" s="2" customFormat="1" customHeight="1" spans="1:7">
      <c r="A83" s="11">
        <f>MAX($A$2:A82)+1</f>
        <v>53</v>
      </c>
      <c r="B83" s="11" t="s">
        <v>1338</v>
      </c>
      <c r="C83" s="11" t="s">
        <v>1383</v>
      </c>
      <c r="D83" s="11" t="s">
        <v>38</v>
      </c>
      <c r="E83" s="11">
        <v>2</v>
      </c>
      <c r="F83" s="11">
        <v>514</v>
      </c>
      <c r="G83" s="11" t="s">
        <v>8</v>
      </c>
    </row>
    <row r="84" s="2" customFormat="1" customHeight="1" spans="1:7">
      <c r="A84" s="11"/>
      <c r="B84" s="11"/>
      <c r="C84" s="11" t="s">
        <v>1384</v>
      </c>
      <c r="D84" s="11" t="s">
        <v>73</v>
      </c>
      <c r="E84" s="11"/>
      <c r="F84" s="11"/>
      <c r="G84" s="11" t="s">
        <v>8</v>
      </c>
    </row>
    <row r="85" s="2" customFormat="1" customHeight="1" spans="1:7">
      <c r="A85" s="11">
        <f>MAX($A$2:A84)+1</f>
        <v>54</v>
      </c>
      <c r="B85" s="11" t="s">
        <v>1338</v>
      </c>
      <c r="C85" s="11" t="s">
        <v>1385</v>
      </c>
      <c r="D85" s="11" t="s">
        <v>38</v>
      </c>
      <c r="E85" s="11">
        <v>3</v>
      </c>
      <c r="F85" s="11">
        <v>765</v>
      </c>
      <c r="G85" s="11" t="s">
        <v>8</v>
      </c>
    </row>
    <row r="86" s="1" customFormat="1" customHeight="1" spans="1:7">
      <c r="A86" s="11"/>
      <c r="B86" s="11"/>
      <c r="C86" s="11" t="s">
        <v>1386</v>
      </c>
      <c r="D86" s="11" t="s">
        <v>43</v>
      </c>
      <c r="E86" s="11"/>
      <c r="F86" s="11"/>
      <c r="G86" s="11" t="s">
        <v>8</v>
      </c>
    </row>
    <row r="87" s="2" customFormat="1" customHeight="1" spans="1:7">
      <c r="A87" s="11"/>
      <c r="B87" s="11"/>
      <c r="C87" s="11" t="s">
        <v>1387</v>
      </c>
      <c r="D87" s="11" t="s">
        <v>61</v>
      </c>
      <c r="E87" s="11"/>
      <c r="F87" s="11"/>
      <c r="G87" s="11" t="s">
        <v>8</v>
      </c>
    </row>
    <row r="88" s="2" customFormat="1" customHeight="1" spans="1:7">
      <c r="A88" s="11">
        <f>MAX($A$2:A87)+1</f>
        <v>55</v>
      </c>
      <c r="B88" s="11" t="s">
        <v>1338</v>
      </c>
      <c r="C88" s="11" t="s">
        <v>1388</v>
      </c>
      <c r="D88" s="11" t="s">
        <v>38</v>
      </c>
      <c r="E88" s="11">
        <v>3</v>
      </c>
      <c r="F88" s="11">
        <v>762</v>
      </c>
      <c r="G88" s="11" t="s">
        <v>8</v>
      </c>
    </row>
    <row r="89" s="2" customFormat="1" customHeight="1" spans="1:7">
      <c r="A89" s="11"/>
      <c r="B89" s="11"/>
      <c r="C89" s="11" t="s">
        <v>1389</v>
      </c>
      <c r="D89" s="11" t="s">
        <v>95</v>
      </c>
      <c r="E89" s="11"/>
      <c r="F89" s="11"/>
      <c r="G89" s="11" t="s">
        <v>8</v>
      </c>
    </row>
    <row r="90" s="2" customFormat="1" customHeight="1" spans="1:7">
      <c r="A90" s="11"/>
      <c r="B90" s="11"/>
      <c r="C90" s="11" t="s">
        <v>1390</v>
      </c>
      <c r="D90" s="11" t="s">
        <v>101</v>
      </c>
      <c r="E90" s="11"/>
      <c r="F90" s="11"/>
      <c r="G90" s="11" t="s">
        <v>8</v>
      </c>
    </row>
    <row r="91" s="2" customFormat="1" customHeight="1" spans="1:7">
      <c r="A91" s="11">
        <f>MAX($A$2:A90)+1</f>
        <v>56</v>
      </c>
      <c r="B91" s="11" t="s">
        <v>1338</v>
      </c>
      <c r="C91" s="11" t="s">
        <v>1391</v>
      </c>
      <c r="D91" s="11" t="s">
        <v>38</v>
      </c>
      <c r="E91" s="11">
        <v>4</v>
      </c>
      <c r="F91" s="11">
        <v>936</v>
      </c>
      <c r="G91" s="11" t="s">
        <v>10</v>
      </c>
    </row>
    <row r="92" s="2" customFormat="1" customHeight="1" spans="1:7">
      <c r="A92" s="11"/>
      <c r="B92" s="11"/>
      <c r="C92" s="11" t="s">
        <v>1392</v>
      </c>
      <c r="D92" s="11" t="s">
        <v>95</v>
      </c>
      <c r="E92" s="11"/>
      <c r="F92" s="11"/>
      <c r="G92" s="11" t="s">
        <v>10</v>
      </c>
    </row>
    <row r="93" s="2" customFormat="1" customHeight="1" spans="1:7">
      <c r="A93" s="11"/>
      <c r="B93" s="11"/>
      <c r="C93" s="11" t="s">
        <v>1393</v>
      </c>
      <c r="D93" s="11" t="s">
        <v>101</v>
      </c>
      <c r="E93" s="11"/>
      <c r="F93" s="11"/>
      <c r="G93" s="11" t="s">
        <v>10</v>
      </c>
    </row>
    <row r="94" s="2" customFormat="1" customHeight="1" spans="1:7">
      <c r="A94" s="11"/>
      <c r="B94" s="11"/>
      <c r="C94" s="11" t="s">
        <v>1394</v>
      </c>
      <c r="D94" s="11" t="s">
        <v>101</v>
      </c>
      <c r="E94" s="11"/>
      <c r="F94" s="11"/>
      <c r="G94" s="11" t="s">
        <v>10</v>
      </c>
    </row>
    <row r="95" s="1" customFormat="1" customHeight="1" spans="1:7">
      <c r="A95" s="11">
        <f>MAX($A$2:A94)+1</f>
        <v>57</v>
      </c>
      <c r="B95" s="11" t="s">
        <v>1338</v>
      </c>
      <c r="C95" s="11" t="s">
        <v>1395</v>
      </c>
      <c r="D95" s="11" t="s">
        <v>38</v>
      </c>
      <c r="E95" s="11">
        <v>4</v>
      </c>
      <c r="F95" s="11">
        <v>940</v>
      </c>
      <c r="G95" s="11" t="s">
        <v>10</v>
      </c>
    </row>
    <row r="96" s="1" customFormat="1" customHeight="1" spans="1:7">
      <c r="A96" s="11"/>
      <c r="B96" s="11"/>
      <c r="C96" s="11" t="s">
        <v>1396</v>
      </c>
      <c r="D96" s="11" t="s">
        <v>95</v>
      </c>
      <c r="E96" s="11"/>
      <c r="F96" s="11"/>
      <c r="G96" s="11" t="s">
        <v>10</v>
      </c>
    </row>
    <row r="97" s="1" customFormat="1" customHeight="1" spans="1:7">
      <c r="A97" s="11"/>
      <c r="B97" s="11"/>
      <c r="C97" s="11" t="s">
        <v>1397</v>
      </c>
      <c r="D97" s="11" t="s">
        <v>61</v>
      </c>
      <c r="E97" s="11"/>
      <c r="F97" s="11"/>
      <c r="G97" s="11" t="s">
        <v>10</v>
      </c>
    </row>
    <row r="98" s="1" customFormat="1" customHeight="1" spans="1:7">
      <c r="A98" s="11"/>
      <c r="B98" s="11"/>
      <c r="C98" s="11" t="s">
        <v>1398</v>
      </c>
      <c r="D98" s="11" t="s">
        <v>1399</v>
      </c>
      <c r="E98" s="11"/>
      <c r="F98" s="11"/>
      <c r="G98" s="11" t="s">
        <v>10</v>
      </c>
    </row>
    <row r="99" s="2" customFormat="1" customHeight="1" spans="1:7">
      <c r="A99" s="11">
        <f>MAX($A$2:A98)+1</f>
        <v>58</v>
      </c>
      <c r="B99" s="11" t="s">
        <v>1338</v>
      </c>
      <c r="C99" s="11" t="s">
        <v>1400</v>
      </c>
      <c r="D99" s="11" t="s">
        <v>38</v>
      </c>
      <c r="E99" s="11">
        <v>1</v>
      </c>
      <c r="F99" s="11">
        <v>299</v>
      </c>
      <c r="G99" s="11" t="s">
        <v>8</v>
      </c>
    </row>
    <row r="100" s="2" customFormat="1" customHeight="1" spans="1:7">
      <c r="A100" s="11">
        <f>MAX($A$2:A99)+1</f>
        <v>59</v>
      </c>
      <c r="B100" s="11" t="s">
        <v>1338</v>
      </c>
      <c r="C100" s="11" t="s">
        <v>1401</v>
      </c>
      <c r="D100" s="11" t="s">
        <v>61</v>
      </c>
      <c r="E100" s="11">
        <v>1</v>
      </c>
      <c r="F100" s="11">
        <v>310</v>
      </c>
      <c r="G100" s="11" t="s">
        <v>10</v>
      </c>
    </row>
    <row r="101" s="1" customFormat="1" customHeight="1" spans="1:7">
      <c r="A101" s="11">
        <f>MAX($A$2:A100)+1</f>
        <v>60</v>
      </c>
      <c r="B101" s="16" t="s">
        <v>1338</v>
      </c>
      <c r="C101" s="13" t="s">
        <v>1402</v>
      </c>
      <c r="D101" s="16" t="s">
        <v>38</v>
      </c>
      <c r="E101" s="16">
        <v>1</v>
      </c>
      <c r="F101" s="11">
        <v>301</v>
      </c>
      <c r="G101" s="16" t="s">
        <v>8</v>
      </c>
    </row>
    <row r="102" s="1" customFormat="1" customHeight="1" spans="1:7">
      <c r="A102" s="11">
        <f>MAX($A$2:A101)+1</f>
        <v>61</v>
      </c>
      <c r="B102" s="16" t="s">
        <v>1338</v>
      </c>
      <c r="C102" s="13" t="s">
        <v>1403</v>
      </c>
      <c r="D102" s="16" t="s">
        <v>38</v>
      </c>
      <c r="E102" s="16">
        <v>1</v>
      </c>
      <c r="F102" s="11">
        <v>298</v>
      </c>
      <c r="G102" s="16" t="s">
        <v>8</v>
      </c>
    </row>
    <row r="103" s="3" customFormat="1" customHeight="1" spans="1:7">
      <c r="A103" s="17">
        <f>MAX($A$2:A102)+1</f>
        <v>62</v>
      </c>
      <c r="B103" s="11" t="s">
        <v>1338</v>
      </c>
      <c r="C103" s="13" t="s">
        <v>1404</v>
      </c>
      <c r="D103" s="11" t="s">
        <v>521</v>
      </c>
      <c r="E103" s="11">
        <v>4</v>
      </c>
      <c r="F103" s="11">
        <v>936</v>
      </c>
      <c r="G103" s="11" t="s">
        <v>10</v>
      </c>
    </row>
    <row r="104" s="3" customFormat="1" customHeight="1" spans="1:7">
      <c r="A104" s="17"/>
      <c r="B104" s="11"/>
      <c r="C104" s="13" t="s">
        <v>1405</v>
      </c>
      <c r="D104" s="11" t="s">
        <v>95</v>
      </c>
      <c r="E104" s="11"/>
      <c r="F104" s="11"/>
      <c r="G104" s="11" t="s">
        <v>10</v>
      </c>
    </row>
    <row r="105" s="3" customFormat="1" customHeight="1" spans="1:7">
      <c r="A105" s="17"/>
      <c r="B105" s="11"/>
      <c r="C105" s="13" t="s">
        <v>1406</v>
      </c>
      <c r="D105" s="11" t="s">
        <v>61</v>
      </c>
      <c r="E105" s="11"/>
      <c r="F105" s="11"/>
      <c r="G105" s="11" t="s">
        <v>10</v>
      </c>
    </row>
    <row r="106" s="3" customFormat="1" customHeight="1" spans="1:7">
      <c r="A106" s="17"/>
      <c r="B106" s="11"/>
      <c r="C106" s="13" t="s">
        <v>1407</v>
      </c>
      <c r="D106" s="11" t="s">
        <v>61</v>
      </c>
      <c r="E106" s="11"/>
      <c r="F106" s="11"/>
      <c r="G106" s="11" t="s">
        <v>10</v>
      </c>
    </row>
    <row r="107" s="3" customFormat="1" customHeight="1" spans="1:7">
      <c r="A107" s="11">
        <f>MAX($A$2:A106)+1</f>
        <v>63</v>
      </c>
      <c r="B107" s="11" t="s">
        <v>1338</v>
      </c>
      <c r="C107" s="13" t="s">
        <v>1408</v>
      </c>
      <c r="D107" s="11" t="s">
        <v>38</v>
      </c>
      <c r="E107" s="11">
        <v>1</v>
      </c>
      <c r="F107" s="11">
        <v>302</v>
      </c>
      <c r="G107" s="11" t="s">
        <v>8</v>
      </c>
    </row>
    <row r="108" s="3" customFormat="1" customHeight="1" spans="1:7">
      <c r="A108" s="11">
        <f>MAX($A$2:A107)+1</f>
        <v>64</v>
      </c>
      <c r="B108" s="11" t="s">
        <v>1338</v>
      </c>
      <c r="C108" s="13" t="s">
        <v>1409</v>
      </c>
      <c r="D108" s="11" t="s">
        <v>38</v>
      </c>
      <c r="E108" s="11">
        <v>1</v>
      </c>
      <c r="F108" s="11">
        <v>297</v>
      </c>
      <c r="G108" s="11" t="s">
        <v>10</v>
      </c>
    </row>
    <row r="109" s="3" customFormat="1" customHeight="1" spans="1:7">
      <c r="A109" s="11">
        <f>MAX($A$2:A108)+1</f>
        <v>65</v>
      </c>
      <c r="B109" s="11" t="s">
        <v>1338</v>
      </c>
      <c r="C109" s="13" t="s">
        <v>1410</v>
      </c>
      <c r="D109" s="11" t="s">
        <v>38</v>
      </c>
      <c r="E109" s="11">
        <v>3</v>
      </c>
      <c r="F109" s="11">
        <v>891</v>
      </c>
      <c r="G109" s="11" t="s">
        <v>8</v>
      </c>
    </row>
    <row r="110" s="3" customFormat="1" customHeight="1" spans="1:7">
      <c r="A110" s="11"/>
      <c r="B110" s="11"/>
      <c r="C110" s="13" t="s">
        <v>1411</v>
      </c>
      <c r="D110" s="11" t="s">
        <v>40</v>
      </c>
      <c r="E110" s="11"/>
      <c r="F110" s="11"/>
      <c r="G110" s="11" t="s">
        <v>8</v>
      </c>
    </row>
    <row r="111" s="3" customFormat="1" customHeight="1" spans="1:7">
      <c r="A111" s="11"/>
      <c r="B111" s="11"/>
      <c r="C111" s="13" t="s">
        <v>1412</v>
      </c>
      <c r="D111" s="11" t="s">
        <v>45</v>
      </c>
      <c r="E111" s="11"/>
      <c r="F111" s="11"/>
      <c r="G111" s="11" t="s">
        <v>8</v>
      </c>
    </row>
    <row r="112" s="3" customFormat="1" customHeight="1" spans="1:7">
      <c r="A112" s="11">
        <f>MAX($A$2:A111)+1</f>
        <v>66</v>
      </c>
      <c r="B112" s="11" t="s">
        <v>1338</v>
      </c>
      <c r="C112" s="13" t="s">
        <v>1413</v>
      </c>
      <c r="D112" s="11" t="s">
        <v>38</v>
      </c>
      <c r="E112" s="11">
        <v>1</v>
      </c>
      <c r="F112" s="11">
        <v>310</v>
      </c>
      <c r="G112" s="11" t="s">
        <v>10</v>
      </c>
    </row>
    <row r="113" s="2" customFormat="1" customHeight="1" spans="1:7">
      <c r="A113" s="11">
        <f>MAX($A$2:A112)+1</f>
        <v>67</v>
      </c>
      <c r="B113" s="11" t="s">
        <v>1338</v>
      </c>
      <c r="C113" s="11" t="s">
        <v>1414</v>
      </c>
      <c r="D113" s="11" t="s">
        <v>38</v>
      </c>
      <c r="E113" s="11">
        <v>2</v>
      </c>
      <c r="F113" s="11">
        <v>484</v>
      </c>
      <c r="G113" s="11" t="s">
        <v>10</v>
      </c>
    </row>
    <row r="114" s="2" customFormat="1" customHeight="1" spans="1:7">
      <c r="A114" s="11"/>
      <c r="B114" s="11"/>
      <c r="C114" s="11" t="s">
        <v>1415</v>
      </c>
      <c r="D114" s="11" t="s">
        <v>61</v>
      </c>
      <c r="E114" s="11"/>
      <c r="F114" s="11"/>
      <c r="G114" s="11" t="s">
        <v>10</v>
      </c>
    </row>
    <row r="115" s="2" customFormat="1" customHeight="1" spans="1:7">
      <c r="A115" s="11">
        <f>MAX($A$2:A114)+1</f>
        <v>68</v>
      </c>
      <c r="B115" s="11" t="s">
        <v>1338</v>
      </c>
      <c r="C115" s="11" t="s">
        <v>1416</v>
      </c>
      <c r="D115" s="11" t="s">
        <v>38</v>
      </c>
      <c r="E115" s="11">
        <v>2</v>
      </c>
      <c r="F115" s="11">
        <v>526</v>
      </c>
      <c r="G115" s="11" t="s">
        <v>10</v>
      </c>
    </row>
    <row r="116" s="2" customFormat="1" customHeight="1" spans="1:7">
      <c r="A116" s="11"/>
      <c r="B116" s="11"/>
      <c r="C116" s="11" t="s">
        <v>1417</v>
      </c>
      <c r="D116" s="11" t="s">
        <v>45</v>
      </c>
      <c r="E116" s="11"/>
      <c r="F116" s="11"/>
      <c r="G116" s="11" t="s">
        <v>10</v>
      </c>
    </row>
    <row r="117" s="3" customFormat="1" customHeight="1" spans="1:7">
      <c r="A117" s="11">
        <f>MAX($A$2:A116)+1</f>
        <v>69</v>
      </c>
      <c r="B117" s="11" t="s">
        <v>1418</v>
      </c>
      <c r="C117" s="11" t="s">
        <v>1419</v>
      </c>
      <c r="D117" s="11" t="s">
        <v>38</v>
      </c>
      <c r="E117" s="11">
        <v>1</v>
      </c>
      <c r="F117" s="11">
        <f>450-154</f>
        <v>296</v>
      </c>
      <c r="G117" s="11" t="s">
        <v>8</v>
      </c>
    </row>
    <row r="118" s="3" customFormat="1" customHeight="1" spans="1:7">
      <c r="A118" s="11">
        <f>MAX($A$2:A117)+1</f>
        <v>70</v>
      </c>
      <c r="B118" s="11" t="s">
        <v>1418</v>
      </c>
      <c r="C118" s="11" t="s">
        <v>1420</v>
      </c>
      <c r="D118" s="11" t="s">
        <v>38</v>
      </c>
      <c r="E118" s="11">
        <v>3</v>
      </c>
      <c r="F118" s="11">
        <v>894</v>
      </c>
      <c r="G118" s="11" t="s">
        <v>8</v>
      </c>
    </row>
    <row r="119" s="2" customFormat="1" customHeight="1" spans="1:7">
      <c r="A119" s="11"/>
      <c r="B119" s="11"/>
      <c r="C119" s="11" t="s">
        <v>1421</v>
      </c>
      <c r="D119" s="11" t="s">
        <v>632</v>
      </c>
      <c r="E119" s="11"/>
      <c r="F119" s="11"/>
      <c r="G119" s="11" t="s">
        <v>8</v>
      </c>
    </row>
    <row r="120" s="2" customFormat="1" customHeight="1" spans="1:7">
      <c r="A120" s="11"/>
      <c r="B120" s="11"/>
      <c r="C120" s="11" t="s">
        <v>1422</v>
      </c>
      <c r="D120" s="11" t="s">
        <v>45</v>
      </c>
      <c r="E120" s="11"/>
      <c r="F120" s="11"/>
      <c r="G120" s="11" t="s">
        <v>8</v>
      </c>
    </row>
    <row r="121" s="2" customFormat="1" customHeight="1" spans="1:7">
      <c r="A121" s="11">
        <f>MAX($A$2:A120)+1</f>
        <v>71</v>
      </c>
      <c r="B121" s="11" t="s">
        <v>1418</v>
      </c>
      <c r="C121" s="11" t="s">
        <v>1423</v>
      </c>
      <c r="D121" s="11" t="s">
        <v>38</v>
      </c>
      <c r="E121" s="11">
        <v>2</v>
      </c>
      <c r="F121" s="11">
        <f>238*E121</f>
        <v>476</v>
      </c>
      <c r="G121" s="11" t="s">
        <v>8</v>
      </c>
    </row>
    <row r="122" s="2" customFormat="1" customHeight="1" spans="1:7">
      <c r="A122" s="11"/>
      <c r="B122" s="11"/>
      <c r="C122" s="11" t="s">
        <v>1424</v>
      </c>
      <c r="D122" s="11" t="s">
        <v>632</v>
      </c>
      <c r="E122" s="11"/>
      <c r="F122" s="11"/>
      <c r="G122" s="11" t="s">
        <v>8</v>
      </c>
    </row>
    <row r="123" s="1" customFormat="1" customHeight="1" spans="1:7">
      <c r="A123" s="11">
        <f>MAX($A$2:A122)+1</f>
        <v>72</v>
      </c>
      <c r="B123" s="11" t="s">
        <v>1418</v>
      </c>
      <c r="C123" s="11" t="s">
        <v>1425</v>
      </c>
      <c r="D123" s="11" t="s">
        <v>38</v>
      </c>
      <c r="E123" s="11">
        <v>1</v>
      </c>
      <c r="F123" s="11">
        <v>295</v>
      </c>
      <c r="G123" s="11" t="s">
        <v>8</v>
      </c>
    </row>
    <row r="124" s="2" customFormat="1" customHeight="1" spans="1:7">
      <c r="A124" s="11">
        <f>MAX($A$2:A123)+1</f>
        <v>73</v>
      </c>
      <c r="B124" s="11" t="s">
        <v>1418</v>
      </c>
      <c r="C124" s="11" t="s">
        <v>1426</v>
      </c>
      <c r="D124" s="11" t="s">
        <v>38</v>
      </c>
      <c r="E124" s="11">
        <v>2</v>
      </c>
      <c r="F124" s="11">
        <f>257*E124</f>
        <v>514</v>
      </c>
      <c r="G124" s="11" t="s">
        <v>8</v>
      </c>
    </row>
    <row r="125" s="2" customFormat="1" customHeight="1" spans="1:7">
      <c r="A125" s="11"/>
      <c r="B125" s="11"/>
      <c r="C125" s="11" t="s">
        <v>1427</v>
      </c>
      <c r="D125" s="11" t="s">
        <v>632</v>
      </c>
      <c r="E125" s="11"/>
      <c r="F125" s="11"/>
      <c r="G125" s="11" t="s">
        <v>8</v>
      </c>
    </row>
    <row r="126" s="2" customFormat="1" customHeight="1" spans="1:7">
      <c r="A126" s="11">
        <f>MAX($A$2:A125)+1</f>
        <v>74</v>
      </c>
      <c r="B126" s="11" t="s">
        <v>1418</v>
      </c>
      <c r="C126" s="11" t="s">
        <v>1428</v>
      </c>
      <c r="D126" s="14" t="s">
        <v>38</v>
      </c>
      <c r="E126" s="11">
        <v>1</v>
      </c>
      <c r="F126" s="11">
        <v>301</v>
      </c>
      <c r="G126" s="11" t="s">
        <v>8</v>
      </c>
    </row>
    <row r="127" s="2" customFormat="1" customHeight="1" spans="1:7">
      <c r="A127" s="11">
        <f>MAX($A$2:A126)+1</f>
        <v>75</v>
      </c>
      <c r="B127" s="11" t="s">
        <v>1418</v>
      </c>
      <c r="C127" s="11" t="s">
        <v>1429</v>
      </c>
      <c r="D127" s="11" t="s">
        <v>38</v>
      </c>
      <c r="E127" s="11">
        <v>1</v>
      </c>
      <c r="F127" s="11">
        <v>259</v>
      </c>
      <c r="G127" s="11" t="s">
        <v>8</v>
      </c>
    </row>
    <row r="128" s="2" customFormat="1" customHeight="1" spans="1:7">
      <c r="A128" s="11">
        <f>MAX($A$2:A127)+1</f>
        <v>76</v>
      </c>
      <c r="B128" s="11" t="s">
        <v>1418</v>
      </c>
      <c r="C128" s="11" t="s">
        <v>1430</v>
      </c>
      <c r="D128" s="11" t="s">
        <v>38</v>
      </c>
      <c r="E128" s="11">
        <v>2</v>
      </c>
      <c r="F128" s="11">
        <v>476</v>
      </c>
      <c r="G128" s="11" t="s">
        <v>8</v>
      </c>
    </row>
    <row r="129" s="2" customFormat="1" customHeight="1" spans="1:7">
      <c r="A129" s="11"/>
      <c r="B129" s="11"/>
      <c r="C129" s="11" t="s">
        <v>1431</v>
      </c>
      <c r="D129" s="11" t="s">
        <v>61</v>
      </c>
      <c r="E129" s="11"/>
      <c r="F129" s="11"/>
      <c r="G129" s="11" t="s">
        <v>8</v>
      </c>
    </row>
    <row r="130" s="2" customFormat="1" customHeight="1" spans="1:7">
      <c r="A130" s="11">
        <f>MAX($A$2:A129)+1</f>
        <v>77</v>
      </c>
      <c r="B130" s="11" t="s">
        <v>1418</v>
      </c>
      <c r="C130" s="11" t="s">
        <v>1432</v>
      </c>
      <c r="D130" s="11" t="s">
        <v>38</v>
      </c>
      <c r="E130" s="11">
        <v>1</v>
      </c>
      <c r="F130" s="11">
        <v>298</v>
      </c>
      <c r="G130" s="11" t="s">
        <v>8</v>
      </c>
    </row>
    <row r="131" s="2" customFormat="1" customHeight="1" spans="1:7">
      <c r="A131" s="11">
        <f>MAX($A$2:A130)+1</f>
        <v>78</v>
      </c>
      <c r="B131" s="11" t="s">
        <v>1418</v>
      </c>
      <c r="C131" s="11" t="s">
        <v>1433</v>
      </c>
      <c r="D131" s="11" t="s">
        <v>38</v>
      </c>
      <c r="E131" s="11">
        <v>1</v>
      </c>
      <c r="F131" s="11">
        <v>257</v>
      </c>
      <c r="G131" s="11" t="s">
        <v>8</v>
      </c>
    </row>
    <row r="132" s="2" customFormat="1" customHeight="1" spans="1:7">
      <c r="A132" s="11">
        <f>MAX($A$2:A131)+1</f>
        <v>79</v>
      </c>
      <c r="B132" s="11" t="s">
        <v>1418</v>
      </c>
      <c r="C132" s="11" t="s">
        <v>1434</v>
      </c>
      <c r="D132" s="11" t="s">
        <v>38</v>
      </c>
      <c r="E132" s="11">
        <v>1</v>
      </c>
      <c r="F132" s="11">
        <v>303</v>
      </c>
      <c r="G132" s="11" t="s">
        <v>8</v>
      </c>
    </row>
    <row r="133" s="2" customFormat="1" customHeight="1" spans="1:7">
      <c r="A133" s="11">
        <f>MAX($A$2:A132)+1</f>
        <v>80</v>
      </c>
      <c r="B133" s="11" t="s">
        <v>1418</v>
      </c>
      <c r="C133" s="11" t="s">
        <v>1435</v>
      </c>
      <c r="D133" s="11" t="s">
        <v>38</v>
      </c>
      <c r="E133" s="11">
        <v>1</v>
      </c>
      <c r="F133" s="11">
        <v>296</v>
      </c>
      <c r="G133" s="11" t="s">
        <v>8</v>
      </c>
    </row>
    <row r="134" s="4" customFormat="1" customHeight="1" spans="1:7">
      <c r="A134" s="18">
        <f>MAX($A$2:A133)+1</f>
        <v>81</v>
      </c>
      <c r="B134" s="18" t="s">
        <v>1418</v>
      </c>
      <c r="C134" s="18" t="s">
        <v>1436</v>
      </c>
      <c r="D134" s="18" t="s">
        <v>38</v>
      </c>
      <c r="E134" s="18">
        <v>2</v>
      </c>
      <c r="F134" s="18">
        <v>596</v>
      </c>
      <c r="G134" s="18" t="s">
        <v>8</v>
      </c>
    </row>
    <row r="135" s="1" customFormat="1" customHeight="1" spans="1:7">
      <c r="A135" s="18"/>
      <c r="B135" s="18"/>
      <c r="C135" s="11" t="s">
        <v>1437</v>
      </c>
      <c r="D135" s="11" t="s">
        <v>787</v>
      </c>
      <c r="E135" s="11"/>
      <c r="F135" s="11"/>
      <c r="G135" s="11" t="s">
        <v>8</v>
      </c>
    </row>
    <row r="136" s="1" customFormat="1" customHeight="1" spans="1:7">
      <c r="A136" s="11">
        <f>MAX($A$2:A135)+1</f>
        <v>82</v>
      </c>
      <c r="B136" s="11" t="s">
        <v>1418</v>
      </c>
      <c r="C136" s="11" t="s">
        <v>1438</v>
      </c>
      <c r="D136" s="11" t="s">
        <v>38</v>
      </c>
      <c r="E136" s="11">
        <v>1</v>
      </c>
      <c r="F136" s="11">
        <v>397</v>
      </c>
      <c r="G136" s="11" t="s">
        <v>8</v>
      </c>
    </row>
    <row r="137" s="2" customFormat="1" customHeight="1" spans="1:7">
      <c r="A137" s="11">
        <f>MAX($A$2:A136)+1</f>
        <v>83</v>
      </c>
      <c r="B137" s="11" t="s">
        <v>1418</v>
      </c>
      <c r="C137" s="11" t="s">
        <v>1439</v>
      </c>
      <c r="D137" s="11" t="s">
        <v>38</v>
      </c>
      <c r="E137" s="11">
        <v>1</v>
      </c>
      <c r="F137" s="11">
        <v>255</v>
      </c>
      <c r="G137" s="11" t="s">
        <v>8</v>
      </c>
    </row>
    <row r="138" s="2" customFormat="1" customHeight="1" spans="1:7">
      <c r="A138" s="11">
        <f>MAX($A$2:A137)+1</f>
        <v>84</v>
      </c>
      <c r="B138" s="11" t="s">
        <v>1418</v>
      </c>
      <c r="C138" s="11" t="s">
        <v>1440</v>
      </c>
      <c r="D138" s="11" t="s">
        <v>38</v>
      </c>
      <c r="E138" s="11">
        <v>2</v>
      </c>
      <c r="F138" s="11">
        <v>514</v>
      </c>
      <c r="G138" s="11" t="s">
        <v>8</v>
      </c>
    </row>
    <row r="139" s="2" customFormat="1" customHeight="1" spans="1:7">
      <c r="A139" s="11"/>
      <c r="B139" s="11"/>
      <c r="C139" s="11" t="s">
        <v>1441</v>
      </c>
      <c r="D139" s="11" t="s">
        <v>632</v>
      </c>
      <c r="E139" s="11"/>
      <c r="F139" s="11"/>
      <c r="G139" s="11" t="s">
        <v>8</v>
      </c>
    </row>
    <row r="140" s="2" customFormat="1" customHeight="1" spans="1:7">
      <c r="A140" s="11">
        <f>MAX($A$2:A139)+1</f>
        <v>85</v>
      </c>
      <c r="B140" s="11" t="s">
        <v>1418</v>
      </c>
      <c r="C140" s="11" t="s">
        <v>1442</v>
      </c>
      <c r="D140" s="11" t="s">
        <v>38</v>
      </c>
      <c r="E140" s="11">
        <v>1</v>
      </c>
      <c r="F140" s="11">
        <v>296</v>
      </c>
      <c r="G140" s="11" t="s">
        <v>8</v>
      </c>
    </row>
    <row r="141" s="2" customFormat="1" customHeight="1" spans="1:7">
      <c r="A141" s="11">
        <f>MAX($A$2:A140)+1</f>
        <v>86</v>
      </c>
      <c r="B141" s="11" t="s">
        <v>1418</v>
      </c>
      <c r="C141" s="11" t="s">
        <v>1443</v>
      </c>
      <c r="D141" s="11" t="s">
        <v>38</v>
      </c>
      <c r="E141" s="11">
        <v>3</v>
      </c>
      <c r="F141" s="11">
        <v>708</v>
      </c>
      <c r="G141" s="11" t="s">
        <v>8</v>
      </c>
    </row>
    <row r="142" s="2" customFormat="1" customHeight="1" spans="1:7">
      <c r="A142" s="11"/>
      <c r="B142" s="11"/>
      <c r="C142" s="11" t="s">
        <v>1444</v>
      </c>
      <c r="D142" s="11" t="s">
        <v>61</v>
      </c>
      <c r="E142" s="11"/>
      <c r="F142" s="11"/>
      <c r="G142" s="11" t="s">
        <v>8</v>
      </c>
    </row>
    <row r="143" s="2" customFormat="1" customHeight="1" spans="1:7">
      <c r="A143" s="11"/>
      <c r="B143" s="11"/>
      <c r="C143" s="11" t="s">
        <v>1445</v>
      </c>
      <c r="D143" s="11" t="s">
        <v>61</v>
      </c>
      <c r="E143" s="11"/>
      <c r="F143" s="11"/>
      <c r="G143" s="11" t="s">
        <v>8</v>
      </c>
    </row>
    <row r="144" s="2" customFormat="1" customHeight="1" spans="1:7">
      <c r="A144" s="11">
        <f>MAX($A$2:A143)+1</f>
        <v>87</v>
      </c>
      <c r="B144" s="11" t="s">
        <v>1418</v>
      </c>
      <c r="C144" s="11" t="s">
        <v>1446</v>
      </c>
      <c r="D144" s="11" t="s">
        <v>38</v>
      </c>
      <c r="E144" s="11">
        <v>1</v>
      </c>
      <c r="F144" s="11">
        <v>299</v>
      </c>
      <c r="G144" s="11" t="s">
        <v>8</v>
      </c>
    </row>
    <row r="145" s="2" customFormat="1" customHeight="1" spans="1:7">
      <c r="A145" s="11">
        <f>MAX($A$2:A144)+1</f>
        <v>88</v>
      </c>
      <c r="B145" s="11" t="s">
        <v>1418</v>
      </c>
      <c r="C145" s="11" t="s">
        <v>1447</v>
      </c>
      <c r="D145" s="11" t="s">
        <v>38</v>
      </c>
      <c r="E145" s="11">
        <v>3</v>
      </c>
      <c r="F145" s="11">
        <v>768</v>
      </c>
      <c r="G145" s="11" t="s">
        <v>8</v>
      </c>
    </row>
    <row r="146" s="2" customFormat="1" customHeight="1" spans="1:7">
      <c r="A146" s="11"/>
      <c r="B146" s="11"/>
      <c r="C146" s="11" t="s">
        <v>271</v>
      </c>
      <c r="D146" s="11" t="s">
        <v>632</v>
      </c>
      <c r="E146" s="11"/>
      <c r="F146" s="11"/>
      <c r="G146" s="11" t="s">
        <v>8</v>
      </c>
    </row>
    <row r="147" s="2" customFormat="1" customHeight="1" spans="1:7">
      <c r="A147" s="11"/>
      <c r="B147" s="11"/>
      <c r="C147" s="11" t="s">
        <v>1448</v>
      </c>
      <c r="D147" s="11" t="s">
        <v>45</v>
      </c>
      <c r="E147" s="11"/>
      <c r="F147" s="11"/>
      <c r="G147" s="11" t="s">
        <v>8</v>
      </c>
    </row>
    <row r="148" s="2" customFormat="1" customHeight="1" spans="1:7">
      <c r="A148" s="11">
        <f>MAX($A$2:A147)+1</f>
        <v>89</v>
      </c>
      <c r="B148" s="11" t="s">
        <v>1418</v>
      </c>
      <c r="C148" s="11" t="s">
        <v>1449</v>
      </c>
      <c r="D148" s="11" t="s">
        <v>38</v>
      </c>
      <c r="E148" s="11">
        <v>3</v>
      </c>
      <c r="F148" s="11">
        <v>882</v>
      </c>
      <c r="G148" s="11" t="s">
        <v>8</v>
      </c>
    </row>
    <row r="149" s="2" customFormat="1" customHeight="1" spans="1:7">
      <c r="A149" s="11"/>
      <c r="B149" s="11"/>
      <c r="C149" s="11" t="s">
        <v>1450</v>
      </c>
      <c r="D149" s="11" t="s">
        <v>43</v>
      </c>
      <c r="E149" s="11"/>
      <c r="F149" s="11"/>
      <c r="G149" s="11" t="s">
        <v>8</v>
      </c>
    </row>
    <row r="150" s="2" customFormat="1" customHeight="1" spans="1:7">
      <c r="A150" s="11"/>
      <c r="B150" s="11"/>
      <c r="C150" s="11" t="s">
        <v>1451</v>
      </c>
      <c r="D150" s="11" t="s">
        <v>61</v>
      </c>
      <c r="E150" s="11"/>
      <c r="F150" s="11"/>
      <c r="G150" s="11" t="s">
        <v>8</v>
      </c>
    </row>
    <row r="151" s="2" customFormat="1" customHeight="1" spans="1:7">
      <c r="A151" s="11">
        <f>MAX($A$2:A150)+1</f>
        <v>90</v>
      </c>
      <c r="B151" s="11" t="s">
        <v>1418</v>
      </c>
      <c r="C151" s="11" t="s">
        <v>1452</v>
      </c>
      <c r="D151" s="11" t="s">
        <v>38</v>
      </c>
      <c r="E151" s="11">
        <v>1</v>
      </c>
      <c r="F151" s="11">
        <v>298</v>
      </c>
      <c r="G151" s="11" t="s">
        <v>8</v>
      </c>
    </row>
    <row r="152" s="2" customFormat="1" customHeight="1" spans="1:7">
      <c r="A152" s="11">
        <f>MAX($A$2:A151)+1</f>
        <v>91</v>
      </c>
      <c r="B152" s="11" t="s">
        <v>1418</v>
      </c>
      <c r="C152" s="11" t="s">
        <v>1453</v>
      </c>
      <c r="D152" s="11" t="s">
        <v>38</v>
      </c>
      <c r="E152" s="11">
        <v>1</v>
      </c>
      <c r="F152" s="11">
        <v>297</v>
      </c>
      <c r="G152" s="11" t="s">
        <v>8</v>
      </c>
    </row>
    <row r="153" s="2" customFormat="1" customHeight="1" spans="1:7">
      <c r="A153" s="11">
        <f>MAX($A$2:A152)+1</f>
        <v>92</v>
      </c>
      <c r="B153" s="11" t="s">
        <v>1418</v>
      </c>
      <c r="C153" s="11" t="s">
        <v>1454</v>
      </c>
      <c r="D153" s="11" t="s">
        <v>521</v>
      </c>
      <c r="E153" s="11">
        <v>1</v>
      </c>
      <c r="F153" s="11">
        <v>299</v>
      </c>
      <c r="G153" s="11" t="s">
        <v>8</v>
      </c>
    </row>
    <row r="154" s="2" customFormat="1" customHeight="1" spans="1:7">
      <c r="A154" s="11">
        <f>MAX($A$2:A153)+1</f>
        <v>93</v>
      </c>
      <c r="B154" s="11" t="s">
        <v>1418</v>
      </c>
      <c r="C154" s="11" t="s">
        <v>1455</v>
      </c>
      <c r="D154" s="11" t="s">
        <v>38</v>
      </c>
      <c r="E154" s="11">
        <v>1</v>
      </c>
      <c r="F154" s="11">
        <v>298</v>
      </c>
      <c r="G154" s="11" t="s">
        <v>8</v>
      </c>
    </row>
    <row r="155" s="2" customFormat="1" customHeight="1" spans="1:7">
      <c r="A155" s="11">
        <f>MAX($A$2:A154)+1</f>
        <v>94</v>
      </c>
      <c r="B155" s="11" t="s">
        <v>1418</v>
      </c>
      <c r="C155" s="11" t="s">
        <v>1456</v>
      </c>
      <c r="D155" s="11" t="s">
        <v>38</v>
      </c>
      <c r="E155" s="11">
        <v>2</v>
      </c>
      <c r="F155" s="11">
        <v>512</v>
      </c>
      <c r="G155" s="11" t="s">
        <v>8</v>
      </c>
    </row>
    <row r="156" s="2" customFormat="1" customHeight="1" spans="1:7">
      <c r="A156" s="11"/>
      <c r="B156" s="11"/>
      <c r="C156" s="11" t="s">
        <v>1457</v>
      </c>
      <c r="D156" s="11" t="s">
        <v>43</v>
      </c>
      <c r="E156" s="11"/>
      <c r="F156" s="11"/>
      <c r="G156" s="11" t="s">
        <v>8</v>
      </c>
    </row>
    <row r="157" s="1" customFormat="1" customHeight="1" spans="1:7">
      <c r="A157" s="11">
        <f>MAX($A$2:A156)+1</f>
        <v>95</v>
      </c>
      <c r="B157" s="16" t="s">
        <v>1418</v>
      </c>
      <c r="C157" s="13" t="s">
        <v>1458</v>
      </c>
      <c r="D157" s="16" t="s">
        <v>38</v>
      </c>
      <c r="E157" s="16">
        <v>2</v>
      </c>
      <c r="F157" s="11">
        <v>514</v>
      </c>
      <c r="G157" s="16" t="s">
        <v>8</v>
      </c>
    </row>
    <row r="158" s="1" customFormat="1" customHeight="1" spans="1:7">
      <c r="A158" s="11"/>
      <c r="B158" s="16"/>
      <c r="C158" s="11" t="s">
        <v>1459</v>
      </c>
      <c r="D158" s="11" t="s">
        <v>95</v>
      </c>
      <c r="E158" s="11"/>
      <c r="F158" s="11"/>
      <c r="G158" s="16" t="s">
        <v>8</v>
      </c>
    </row>
    <row r="159" s="1" customFormat="1" customHeight="1" spans="1:7">
      <c r="A159" s="17">
        <f>MAX($A$2:A158)+1</f>
        <v>96</v>
      </c>
      <c r="B159" s="17" t="s">
        <v>1418</v>
      </c>
      <c r="C159" s="13" t="s">
        <v>1460</v>
      </c>
      <c r="D159" s="16" t="s">
        <v>38</v>
      </c>
      <c r="E159" s="16">
        <v>2</v>
      </c>
      <c r="F159" s="11">
        <v>592</v>
      </c>
      <c r="G159" s="16" t="s">
        <v>10</v>
      </c>
    </row>
    <row r="160" s="1" customFormat="1" customHeight="1" spans="1:7">
      <c r="A160" s="17"/>
      <c r="B160" s="17"/>
      <c r="C160" s="13" t="s">
        <v>1461</v>
      </c>
      <c r="D160" s="16" t="s">
        <v>95</v>
      </c>
      <c r="E160" s="16"/>
      <c r="F160" s="16"/>
      <c r="G160" s="16" t="s">
        <v>10</v>
      </c>
    </row>
    <row r="161" s="1" customFormat="1" customHeight="1" spans="1:7">
      <c r="A161" s="17">
        <f>MAX($A$2:A160)+1</f>
        <v>97</v>
      </c>
      <c r="B161" s="17" t="s">
        <v>1418</v>
      </c>
      <c r="C161" s="13" t="s">
        <v>1462</v>
      </c>
      <c r="D161" s="16" t="s">
        <v>38</v>
      </c>
      <c r="E161" s="16">
        <v>4</v>
      </c>
      <c r="F161" s="11">
        <v>1032</v>
      </c>
      <c r="G161" s="16" t="s">
        <v>10</v>
      </c>
    </row>
    <row r="162" s="1" customFormat="1" customHeight="1" spans="1:7">
      <c r="A162" s="17"/>
      <c r="B162" s="17"/>
      <c r="C162" s="13" t="s">
        <v>125</v>
      </c>
      <c r="D162" s="16" t="s">
        <v>95</v>
      </c>
      <c r="E162" s="16"/>
      <c r="F162" s="16"/>
      <c r="G162" s="16" t="s">
        <v>10</v>
      </c>
    </row>
    <row r="163" s="1" customFormat="1" customHeight="1" spans="1:7">
      <c r="A163" s="17"/>
      <c r="B163" s="17"/>
      <c r="C163" s="13" t="s">
        <v>1463</v>
      </c>
      <c r="D163" s="16" t="s">
        <v>45</v>
      </c>
      <c r="E163" s="16"/>
      <c r="F163" s="16"/>
      <c r="G163" s="16" t="s">
        <v>10</v>
      </c>
    </row>
    <row r="164" s="1" customFormat="1" customHeight="1" spans="1:7">
      <c r="A164" s="17"/>
      <c r="B164" s="17"/>
      <c r="C164" s="13" t="s">
        <v>1464</v>
      </c>
      <c r="D164" s="16" t="s">
        <v>61</v>
      </c>
      <c r="E164" s="16"/>
      <c r="F164" s="16"/>
      <c r="G164" s="16" t="s">
        <v>10</v>
      </c>
    </row>
    <row r="165" s="2" customFormat="1" customHeight="1" spans="1:7">
      <c r="A165" s="11">
        <f>MAX($A$2:A164)+1</f>
        <v>98</v>
      </c>
      <c r="B165" s="11" t="s">
        <v>1465</v>
      </c>
      <c r="C165" s="11" t="s">
        <v>1466</v>
      </c>
      <c r="D165" s="11" t="s">
        <v>38</v>
      </c>
      <c r="E165" s="11">
        <v>3</v>
      </c>
      <c r="F165" s="11">
        <v>885</v>
      </c>
      <c r="G165" s="11" t="s">
        <v>8</v>
      </c>
    </row>
    <row r="166" s="2" customFormat="1" customHeight="1" spans="1:7">
      <c r="A166" s="11"/>
      <c r="B166" s="11"/>
      <c r="C166" s="11" t="s">
        <v>1467</v>
      </c>
      <c r="D166" s="11" t="s">
        <v>632</v>
      </c>
      <c r="E166" s="11"/>
      <c r="F166" s="11"/>
      <c r="G166" s="11" t="s">
        <v>8</v>
      </c>
    </row>
    <row r="167" s="2" customFormat="1" customHeight="1" spans="1:7">
      <c r="A167" s="11"/>
      <c r="B167" s="11"/>
      <c r="C167" s="11" t="s">
        <v>1468</v>
      </c>
      <c r="D167" s="11" t="s">
        <v>45</v>
      </c>
      <c r="E167" s="11"/>
      <c r="F167" s="11"/>
      <c r="G167" s="11" t="s">
        <v>8</v>
      </c>
    </row>
    <row r="168" s="2" customFormat="1" customHeight="1" spans="1:7">
      <c r="A168" s="11">
        <f>MAX($A$2:A167)+1</f>
        <v>99</v>
      </c>
      <c r="B168" s="11" t="s">
        <v>1465</v>
      </c>
      <c r="C168" s="11" t="s">
        <v>1469</v>
      </c>
      <c r="D168" s="11" t="s">
        <v>38</v>
      </c>
      <c r="E168" s="11">
        <v>1</v>
      </c>
      <c r="F168" s="11">
        <v>298</v>
      </c>
      <c r="G168" s="11" t="s">
        <v>8</v>
      </c>
    </row>
    <row r="169" s="2" customFormat="1" customHeight="1" spans="1:7">
      <c r="A169" s="11">
        <f>MAX($A$2:A168)+1</f>
        <v>100</v>
      </c>
      <c r="B169" s="11" t="s">
        <v>1465</v>
      </c>
      <c r="C169" s="11" t="s">
        <v>1470</v>
      </c>
      <c r="D169" s="11" t="s">
        <v>38</v>
      </c>
      <c r="E169" s="11">
        <v>1</v>
      </c>
      <c r="F169" s="11">
        <v>450</v>
      </c>
      <c r="G169" s="11" t="s">
        <v>7</v>
      </c>
    </row>
    <row r="170" s="1" customFormat="1" customHeight="1" spans="1:7">
      <c r="A170" s="11">
        <f>MAX($A$2:A169)+1</f>
        <v>101</v>
      </c>
      <c r="B170" s="11" t="s">
        <v>1465</v>
      </c>
      <c r="C170" s="11" t="s">
        <v>1471</v>
      </c>
      <c r="D170" s="11" t="s">
        <v>38</v>
      </c>
      <c r="E170" s="11">
        <v>1</v>
      </c>
      <c r="F170" s="11">
        <v>308</v>
      </c>
      <c r="G170" s="11" t="s">
        <v>8</v>
      </c>
    </row>
    <row r="171" s="1" customFormat="1" customHeight="1" spans="1:7">
      <c r="A171" s="11">
        <f>MAX($A$2:A170)+1</f>
        <v>102</v>
      </c>
      <c r="B171" s="11" t="s">
        <v>1465</v>
      </c>
      <c r="C171" s="11" t="s">
        <v>1472</v>
      </c>
      <c r="D171" s="11" t="s">
        <v>38</v>
      </c>
      <c r="E171" s="11">
        <v>3</v>
      </c>
      <c r="F171" s="11">
        <v>705</v>
      </c>
      <c r="G171" s="11" t="s">
        <v>8</v>
      </c>
    </row>
    <row r="172" s="1" customFormat="1" customHeight="1" spans="1:7">
      <c r="A172" s="11"/>
      <c r="B172" s="11"/>
      <c r="C172" s="11" t="s">
        <v>1473</v>
      </c>
      <c r="D172" s="11" t="s">
        <v>632</v>
      </c>
      <c r="E172" s="11"/>
      <c r="F172" s="11"/>
      <c r="G172" s="11" t="s">
        <v>8</v>
      </c>
    </row>
    <row r="173" s="2" customFormat="1" customHeight="1" spans="1:7">
      <c r="A173" s="11"/>
      <c r="B173" s="11"/>
      <c r="C173" s="11" t="s">
        <v>1474</v>
      </c>
      <c r="D173" s="11" t="s">
        <v>61</v>
      </c>
      <c r="E173" s="11"/>
      <c r="F173" s="11"/>
      <c r="G173" s="11" t="s">
        <v>8</v>
      </c>
    </row>
    <row r="174" s="2" customFormat="1" customHeight="1" spans="1:7">
      <c r="A174" s="11">
        <f>MAX($A$2:A173)+1</f>
        <v>103</v>
      </c>
      <c r="B174" s="11" t="s">
        <v>1465</v>
      </c>
      <c r="C174" s="11" t="s">
        <v>1475</v>
      </c>
      <c r="D174" s="11" t="s">
        <v>38</v>
      </c>
      <c r="E174" s="11">
        <v>2</v>
      </c>
      <c r="F174" s="11">
        <v>472</v>
      </c>
      <c r="G174" s="11" t="s">
        <v>8</v>
      </c>
    </row>
    <row r="175" s="2" customFormat="1" customHeight="1" spans="1:7">
      <c r="A175" s="11"/>
      <c r="B175" s="11"/>
      <c r="C175" s="11" t="s">
        <v>1476</v>
      </c>
      <c r="D175" s="11" t="s">
        <v>45</v>
      </c>
      <c r="E175" s="11"/>
      <c r="F175" s="11"/>
      <c r="G175" s="11" t="s">
        <v>8</v>
      </c>
    </row>
    <row r="176" s="2" customFormat="1" customHeight="1" spans="1:7">
      <c r="A176" s="11">
        <f>MAX($A$2:A175)+1</f>
        <v>104</v>
      </c>
      <c r="B176" s="11" t="s">
        <v>1465</v>
      </c>
      <c r="C176" s="11" t="s">
        <v>1477</v>
      </c>
      <c r="D176" s="11" t="s">
        <v>38</v>
      </c>
      <c r="E176" s="11">
        <v>2</v>
      </c>
      <c r="F176" s="11">
        <v>474</v>
      </c>
      <c r="G176" s="11" t="s">
        <v>8</v>
      </c>
    </row>
    <row r="177" s="2" customFormat="1" customHeight="1" spans="1:7">
      <c r="A177" s="11"/>
      <c r="B177" s="11"/>
      <c r="C177" s="11" t="s">
        <v>1478</v>
      </c>
      <c r="D177" s="11" t="s">
        <v>632</v>
      </c>
      <c r="E177" s="11"/>
      <c r="F177" s="11"/>
      <c r="G177" s="11" t="s">
        <v>8</v>
      </c>
    </row>
    <row r="178" s="2" customFormat="1" customHeight="1" spans="1:7">
      <c r="A178" s="11">
        <f>MAX($A$2:A177)+1</f>
        <v>105</v>
      </c>
      <c r="B178" s="11" t="s">
        <v>1465</v>
      </c>
      <c r="C178" s="15" t="s">
        <v>1479</v>
      </c>
      <c r="D178" s="11" t="s">
        <v>38</v>
      </c>
      <c r="E178" s="11">
        <v>3</v>
      </c>
      <c r="F178" s="11">
        <v>765</v>
      </c>
      <c r="G178" s="11" t="s">
        <v>8</v>
      </c>
    </row>
    <row r="179" s="2" customFormat="1" customHeight="1" spans="1:7">
      <c r="A179" s="11"/>
      <c r="B179" s="11"/>
      <c r="C179" s="15" t="s">
        <v>1480</v>
      </c>
      <c r="D179" s="11" t="s">
        <v>43</v>
      </c>
      <c r="E179" s="11"/>
      <c r="F179" s="11"/>
      <c r="G179" s="11" t="s">
        <v>8</v>
      </c>
    </row>
    <row r="180" s="2" customFormat="1" customHeight="1" spans="1:7">
      <c r="A180" s="11"/>
      <c r="B180" s="11"/>
      <c r="C180" s="15" t="s">
        <v>1481</v>
      </c>
      <c r="D180" s="11" t="s">
        <v>45</v>
      </c>
      <c r="E180" s="11"/>
      <c r="F180" s="11"/>
      <c r="G180" s="11" t="s">
        <v>8</v>
      </c>
    </row>
    <row r="181" s="2" customFormat="1" customHeight="1" spans="1:7">
      <c r="A181" s="11">
        <f>MAX($A$2:A180)+1</f>
        <v>106</v>
      </c>
      <c r="B181" s="11" t="s">
        <v>1465</v>
      </c>
      <c r="C181" s="11" t="s">
        <v>1482</v>
      </c>
      <c r="D181" s="11" t="s">
        <v>38</v>
      </c>
      <c r="E181" s="11">
        <v>1</v>
      </c>
      <c r="F181" s="11">
        <v>298</v>
      </c>
      <c r="G181" s="11" t="s">
        <v>8</v>
      </c>
    </row>
    <row r="182" s="2" customFormat="1" customHeight="1" spans="1:7">
      <c r="A182" s="11">
        <f>MAX($A$2:A181)+1</f>
        <v>107</v>
      </c>
      <c r="B182" s="11" t="s">
        <v>1465</v>
      </c>
      <c r="C182" s="11" t="s">
        <v>1483</v>
      </c>
      <c r="D182" s="11" t="s">
        <v>38</v>
      </c>
      <c r="E182" s="11">
        <v>1</v>
      </c>
      <c r="F182" s="11">
        <v>260</v>
      </c>
      <c r="G182" s="11" t="s">
        <v>8</v>
      </c>
    </row>
    <row r="183" s="2" customFormat="1" customHeight="1" spans="1:7">
      <c r="A183" s="11">
        <f>MAX($A$2:A182)+1</f>
        <v>108</v>
      </c>
      <c r="B183" s="11" t="s">
        <v>1465</v>
      </c>
      <c r="C183" s="19" t="s">
        <v>1484</v>
      </c>
      <c r="D183" s="20" t="s">
        <v>38</v>
      </c>
      <c r="E183" s="11">
        <v>3</v>
      </c>
      <c r="F183" s="11">
        <v>888</v>
      </c>
      <c r="G183" s="11" t="s">
        <v>8</v>
      </c>
    </row>
    <row r="184" s="2" customFormat="1" customHeight="1" spans="1:7">
      <c r="A184" s="11"/>
      <c r="B184" s="11"/>
      <c r="C184" s="19" t="s">
        <v>1485</v>
      </c>
      <c r="D184" s="20" t="s">
        <v>95</v>
      </c>
      <c r="E184" s="11"/>
      <c r="F184" s="11"/>
      <c r="G184" s="11" t="s">
        <v>8</v>
      </c>
    </row>
    <row r="185" s="2" customFormat="1" customHeight="1" spans="1:7">
      <c r="A185" s="11"/>
      <c r="B185" s="11"/>
      <c r="C185" s="16" t="s">
        <v>1486</v>
      </c>
      <c r="D185" s="16" t="s">
        <v>160</v>
      </c>
      <c r="E185" s="11"/>
      <c r="F185" s="11"/>
      <c r="G185" s="11" t="s">
        <v>8</v>
      </c>
    </row>
    <row r="186" s="1" customFormat="1" customHeight="1" spans="1:7">
      <c r="A186" s="11">
        <f>MAX($A$2:A185)+1</f>
        <v>109</v>
      </c>
      <c r="B186" s="11" t="s">
        <v>1465</v>
      </c>
      <c r="C186" s="19" t="s">
        <v>1487</v>
      </c>
      <c r="D186" s="20" t="s">
        <v>38</v>
      </c>
      <c r="E186" s="11">
        <v>1</v>
      </c>
      <c r="F186" s="11">
        <v>298</v>
      </c>
      <c r="G186" s="11" t="s">
        <v>8</v>
      </c>
    </row>
    <row r="187" s="2" customFormat="1" customHeight="1" spans="1:7">
      <c r="A187" s="11">
        <f>MAX($A$2:A186)+1</f>
        <v>110</v>
      </c>
      <c r="B187" s="11" t="s">
        <v>1465</v>
      </c>
      <c r="C187" s="19" t="s">
        <v>1488</v>
      </c>
      <c r="D187" s="20" t="s">
        <v>38</v>
      </c>
      <c r="E187" s="11">
        <v>2</v>
      </c>
      <c r="F187" s="11">
        <v>592</v>
      </c>
      <c r="G187" s="11" t="s">
        <v>8</v>
      </c>
    </row>
    <row r="188" s="2" customFormat="1" customHeight="1" spans="1:7">
      <c r="A188" s="11"/>
      <c r="B188" s="11"/>
      <c r="C188" s="19" t="s">
        <v>1489</v>
      </c>
      <c r="D188" s="20" t="s">
        <v>95</v>
      </c>
      <c r="E188" s="11"/>
      <c r="F188" s="11"/>
      <c r="G188" s="11" t="s">
        <v>8</v>
      </c>
    </row>
    <row r="189" s="2" customFormat="1" customHeight="1" spans="1:7">
      <c r="A189" s="11">
        <f>MAX($A$2:A188)+1</f>
        <v>111</v>
      </c>
      <c r="B189" s="11" t="s">
        <v>1465</v>
      </c>
      <c r="C189" s="21" t="s">
        <v>1490</v>
      </c>
      <c r="D189" s="20" t="s">
        <v>38</v>
      </c>
      <c r="E189" s="11">
        <v>1</v>
      </c>
      <c r="F189" s="11">
        <v>295</v>
      </c>
      <c r="G189" s="11" t="s">
        <v>8</v>
      </c>
    </row>
    <row r="190" s="2" customFormat="1" customHeight="1" spans="1:7">
      <c r="A190" s="11">
        <f>MAX($A$2:A189)+1</f>
        <v>112</v>
      </c>
      <c r="B190" s="11" t="s">
        <v>1465</v>
      </c>
      <c r="C190" s="21" t="s">
        <v>1491</v>
      </c>
      <c r="D190" s="20" t="s">
        <v>38</v>
      </c>
      <c r="E190" s="11">
        <v>1</v>
      </c>
      <c r="F190" s="11">
        <v>301</v>
      </c>
      <c r="G190" s="11" t="s">
        <v>10</v>
      </c>
    </row>
    <row r="191" s="2" customFormat="1" customHeight="1" spans="1:7">
      <c r="A191" s="11">
        <f>MAX($A$2:A190)+1</f>
        <v>113</v>
      </c>
      <c r="B191" s="11" t="s">
        <v>1465</v>
      </c>
      <c r="C191" s="21" t="s">
        <v>1492</v>
      </c>
      <c r="D191" s="20" t="s">
        <v>38</v>
      </c>
      <c r="E191" s="11">
        <v>2</v>
      </c>
      <c r="F191" s="11">
        <v>606</v>
      </c>
      <c r="G191" s="11" t="s">
        <v>8</v>
      </c>
    </row>
    <row r="192" s="2" customFormat="1" customHeight="1" spans="1:7">
      <c r="A192" s="11"/>
      <c r="B192" s="11"/>
      <c r="C192" s="21" t="s">
        <v>1493</v>
      </c>
      <c r="D192" s="20" t="s">
        <v>95</v>
      </c>
      <c r="E192" s="11"/>
      <c r="F192" s="11"/>
      <c r="G192" s="11" t="s">
        <v>8</v>
      </c>
    </row>
    <row r="193" s="2" customFormat="1" customHeight="1" spans="1:7">
      <c r="A193" s="11">
        <f>MAX($A$2:A192)+1</f>
        <v>114</v>
      </c>
      <c r="B193" s="11" t="s">
        <v>1465</v>
      </c>
      <c r="C193" s="11" t="s">
        <v>1494</v>
      </c>
      <c r="D193" s="11" t="s">
        <v>38</v>
      </c>
      <c r="E193" s="11">
        <v>3</v>
      </c>
      <c r="F193" s="11">
        <f>272*3</f>
        <v>816</v>
      </c>
      <c r="G193" s="11" t="s">
        <v>10</v>
      </c>
    </row>
    <row r="194" s="2" customFormat="1" customHeight="1" spans="1:7">
      <c r="A194" s="11"/>
      <c r="B194" s="11"/>
      <c r="C194" s="13" t="s">
        <v>1495</v>
      </c>
      <c r="D194" s="22" t="s">
        <v>45</v>
      </c>
      <c r="E194" s="11"/>
      <c r="F194" s="11"/>
      <c r="G194" s="11" t="s">
        <v>10</v>
      </c>
    </row>
    <row r="195" s="2" customFormat="1" customHeight="1" spans="1:7">
      <c r="A195" s="11"/>
      <c r="B195" s="11"/>
      <c r="C195" s="13" t="s">
        <v>1496</v>
      </c>
      <c r="D195" s="22" t="s">
        <v>61</v>
      </c>
      <c r="E195" s="11"/>
      <c r="F195" s="11"/>
      <c r="G195" s="11" t="s">
        <v>10</v>
      </c>
    </row>
    <row r="196" s="2" customFormat="1" customHeight="1" spans="1:7">
      <c r="A196" s="10">
        <f>MAX($A$2:A195)+1</f>
        <v>115</v>
      </c>
      <c r="B196" s="23" t="s">
        <v>1465</v>
      </c>
      <c r="C196" s="23" t="s">
        <v>1497</v>
      </c>
      <c r="D196" s="23" t="s">
        <v>38</v>
      </c>
      <c r="E196" s="23">
        <v>2</v>
      </c>
      <c r="F196" s="10">
        <v>814</v>
      </c>
      <c r="G196" s="11" t="s">
        <v>8</v>
      </c>
    </row>
    <row r="197" s="2" customFormat="1" customHeight="1" spans="1:7">
      <c r="A197" s="10"/>
      <c r="B197" s="23"/>
      <c r="C197" s="23" t="s">
        <v>1498</v>
      </c>
      <c r="D197" s="23" t="s">
        <v>45</v>
      </c>
      <c r="E197" s="23"/>
      <c r="F197" s="10"/>
      <c r="G197" s="11" t="s">
        <v>8</v>
      </c>
    </row>
    <row r="198" s="2" customFormat="1" customHeight="1" spans="1:7">
      <c r="A198" s="11">
        <f>MAX($A$2:A197)+1</f>
        <v>116</v>
      </c>
      <c r="B198" s="11" t="s">
        <v>1499</v>
      </c>
      <c r="C198" s="11" t="s">
        <v>1500</v>
      </c>
      <c r="D198" s="11" t="s">
        <v>38</v>
      </c>
      <c r="E198" s="11">
        <v>4</v>
      </c>
      <c r="F198" s="11">
        <v>1176</v>
      </c>
      <c r="G198" s="11" t="s">
        <v>8</v>
      </c>
    </row>
    <row r="199" s="2" customFormat="1" customHeight="1" spans="1:7">
      <c r="A199" s="11"/>
      <c r="B199" s="11"/>
      <c r="C199" s="11" t="s">
        <v>1501</v>
      </c>
      <c r="D199" s="11" t="s">
        <v>43</v>
      </c>
      <c r="E199" s="11"/>
      <c r="F199" s="11"/>
      <c r="G199" s="11" t="s">
        <v>8</v>
      </c>
    </row>
    <row r="200" s="2" customFormat="1" customHeight="1" spans="1:7">
      <c r="A200" s="11"/>
      <c r="B200" s="11"/>
      <c r="C200" s="11" t="s">
        <v>1502</v>
      </c>
      <c r="D200" s="11" t="s">
        <v>45</v>
      </c>
      <c r="E200" s="11"/>
      <c r="F200" s="11"/>
      <c r="G200" s="11" t="s">
        <v>8</v>
      </c>
    </row>
    <row r="201" s="2" customFormat="1" customHeight="1" spans="1:7">
      <c r="A201" s="11"/>
      <c r="B201" s="11"/>
      <c r="C201" s="11" t="s">
        <v>1503</v>
      </c>
      <c r="D201" s="11" t="s">
        <v>61</v>
      </c>
      <c r="E201" s="11"/>
      <c r="F201" s="11"/>
      <c r="G201" s="11" t="s">
        <v>8</v>
      </c>
    </row>
    <row r="202" s="2" customFormat="1" customHeight="1" spans="1:7">
      <c r="A202" s="11">
        <f>MAX($A$2:A201)+1</f>
        <v>117</v>
      </c>
      <c r="B202" s="11" t="s">
        <v>1499</v>
      </c>
      <c r="C202" s="11" t="s">
        <v>1504</v>
      </c>
      <c r="D202" s="11" t="s">
        <v>38</v>
      </c>
      <c r="E202" s="11">
        <v>1</v>
      </c>
      <c r="F202" s="11">
        <v>297</v>
      </c>
      <c r="G202" s="11" t="s">
        <v>8</v>
      </c>
    </row>
    <row r="203" s="1" customFormat="1" customHeight="1" spans="1:8">
      <c r="A203" s="11">
        <f>MAX($A$2:A202)+1</f>
        <v>118</v>
      </c>
      <c r="B203" s="11" t="s">
        <v>1499</v>
      </c>
      <c r="C203" s="11" t="s">
        <v>1505</v>
      </c>
      <c r="D203" s="11" t="s">
        <v>38</v>
      </c>
      <c r="E203" s="11">
        <v>2</v>
      </c>
      <c r="F203" s="11">
        <v>588</v>
      </c>
      <c r="G203" s="11" t="s">
        <v>8</v>
      </c>
      <c r="H203" s="24"/>
    </row>
    <row r="204" s="1" customFormat="1" customHeight="1" spans="1:7">
      <c r="A204" s="11"/>
      <c r="B204" s="11"/>
      <c r="C204" s="11" t="s">
        <v>1506</v>
      </c>
      <c r="D204" s="11" t="s">
        <v>95</v>
      </c>
      <c r="E204" s="11"/>
      <c r="F204" s="11"/>
      <c r="G204" s="11" t="s">
        <v>8</v>
      </c>
    </row>
    <row r="205" s="2" customFormat="1" customHeight="1" spans="1:7">
      <c r="A205" s="11">
        <f>MAX($A$2:A204)+1</f>
        <v>119</v>
      </c>
      <c r="B205" s="11" t="s">
        <v>1499</v>
      </c>
      <c r="C205" s="11" t="s">
        <v>1301</v>
      </c>
      <c r="D205" s="11" t="s">
        <v>38</v>
      </c>
      <c r="E205" s="11">
        <v>3</v>
      </c>
      <c r="F205" s="11">
        <v>879</v>
      </c>
      <c r="G205" s="11" t="s">
        <v>8</v>
      </c>
    </row>
    <row r="206" s="2" customFormat="1" customHeight="1" spans="1:7">
      <c r="A206" s="11"/>
      <c r="B206" s="11"/>
      <c r="C206" s="11" t="s">
        <v>1507</v>
      </c>
      <c r="D206" s="11" t="s">
        <v>43</v>
      </c>
      <c r="E206" s="11"/>
      <c r="F206" s="11"/>
      <c r="G206" s="11" t="s">
        <v>8</v>
      </c>
    </row>
    <row r="207" s="2" customFormat="1" customHeight="1" spans="1:7">
      <c r="A207" s="11"/>
      <c r="B207" s="11"/>
      <c r="C207" s="11" t="s">
        <v>1508</v>
      </c>
      <c r="D207" s="11" t="s">
        <v>45</v>
      </c>
      <c r="E207" s="11"/>
      <c r="F207" s="11"/>
      <c r="G207" s="11" t="s">
        <v>8</v>
      </c>
    </row>
    <row r="208" s="2" customFormat="1" customHeight="1" spans="1:7">
      <c r="A208" s="11">
        <f>MAX($A$2:A207)+1</f>
        <v>120</v>
      </c>
      <c r="B208" s="11" t="s">
        <v>1499</v>
      </c>
      <c r="C208" s="11" t="s">
        <v>1509</v>
      </c>
      <c r="D208" s="11" t="s">
        <v>38</v>
      </c>
      <c r="E208" s="11">
        <v>1</v>
      </c>
      <c r="F208" s="11">
        <v>315</v>
      </c>
      <c r="G208" s="11" t="s">
        <v>8</v>
      </c>
    </row>
    <row r="209" s="2" customFormat="1" customHeight="1" spans="1:7">
      <c r="A209" s="11">
        <f>MAX($A$2:A208)+1</f>
        <v>121</v>
      </c>
      <c r="B209" s="11" t="s">
        <v>1499</v>
      </c>
      <c r="C209" s="11" t="s">
        <v>120</v>
      </c>
      <c r="D209" s="11" t="s">
        <v>38</v>
      </c>
      <c r="E209" s="11">
        <v>3</v>
      </c>
      <c r="F209" s="11">
        <f>294*3</f>
        <v>882</v>
      </c>
      <c r="G209" s="11" t="s">
        <v>8</v>
      </c>
    </row>
    <row r="210" s="2" customFormat="1" customHeight="1" spans="1:7">
      <c r="A210" s="11"/>
      <c r="B210" s="11"/>
      <c r="C210" s="11" t="s">
        <v>1510</v>
      </c>
      <c r="D210" s="11" t="s">
        <v>43</v>
      </c>
      <c r="E210" s="11"/>
      <c r="F210" s="11"/>
      <c r="G210" s="11" t="s">
        <v>8</v>
      </c>
    </row>
    <row r="211" s="2" customFormat="1" customHeight="1" spans="1:7">
      <c r="A211" s="11"/>
      <c r="B211" s="11"/>
      <c r="C211" s="11" t="s">
        <v>1511</v>
      </c>
      <c r="D211" s="11" t="s">
        <v>61</v>
      </c>
      <c r="E211" s="11"/>
      <c r="F211" s="11"/>
      <c r="G211" s="11" t="s">
        <v>8</v>
      </c>
    </row>
    <row r="212" s="2" customFormat="1" customHeight="1" spans="1:7">
      <c r="A212" s="11">
        <f>MAX($A$2:A211)+1</f>
        <v>122</v>
      </c>
      <c r="B212" s="11" t="s">
        <v>1499</v>
      </c>
      <c r="C212" s="11" t="s">
        <v>1512</v>
      </c>
      <c r="D212" s="11" t="s">
        <v>38</v>
      </c>
      <c r="E212" s="11">
        <v>2</v>
      </c>
      <c r="F212" s="11">
        <f>297*2</f>
        <v>594</v>
      </c>
      <c r="G212" s="11" t="s">
        <v>8</v>
      </c>
    </row>
    <row r="213" s="2" customFormat="1" customHeight="1" spans="1:7">
      <c r="A213" s="11"/>
      <c r="B213" s="11"/>
      <c r="C213" s="11" t="s">
        <v>1513</v>
      </c>
      <c r="D213" s="11" t="s">
        <v>43</v>
      </c>
      <c r="E213" s="11"/>
      <c r="F213" s="11"/>
      <c r="G213" s="11" t="s">
        <v>8</v>
      </c>
    </row>
    <row r="214" s="2" customFormat="1" customHeight="1" spans="1:7">
      <c r="A214" s="11">
        <f>MAX($A$2:A213)+1</f>
        <v>123</v>
      </c>
      <c r="B214" s="11" t="s">
        <v>1499</v>
      </c>
      <c r="C214" s="11" t="s">
        <v>1514</v>
      </c>
      <c r="D214" s="11" t="s">
        <v>38</v>
      </c>
      <c r="E214" s="11">
        <v>2</v>
      </c>
      <c r="F214" s="11">
        <v>596</v>
      </c>
      <c r="G214" s="11" t="s">
        <v>8</v>
      </c>
    </row>
    <row r="215" s="2" customFormat="1" customHeight="1" spans="1:7">
      <c r="A215" s="11"/>
      <c r="B215" s="11"/>
      <c r="C215" s="11" t="s">
        <v>1515</v>
      </c>
      <c r="D215" s="11" t="s">
        <v>45</v>
      </c>
      <c r="E215" s="11"/>
      <c r="F215" s="11"/>
      <c r="G215" s="11" t="s">
        <v>8</v>
      </c>
    </row>
    <row r="216" s="2" customFormat="1" customHeight="1" spans="1:7">
      <c r="A216" s="11">
        <f>MAX($A$2:A215)+1</f>
        <v>124</v>
      </c>
      <c r="B216" s="11" t="s">
        <v>1499</v>
      </c>
      <c r="C216" s="11" t="s">
        <v>1516</v>
      </c>
      <c r="D216" s="11" t="s">
        <v>38</v>
      </c>
      <c r="E216" s="11">
        <v>1</v>
      </c>
      <c r="F216" s="11">
        <v>305</v>
      </c>
      <c r="G216" s="11" t="s">
        <v>8</v>
      </c>
    </row>
    <row r="217" s="2" customFormat="1" customHeight="1" spans="1:7">
      <c r="A217" s="11">
        <f>MAX($A$2:A216)+1</f>
        <v>125</v>
      </c>
      <c r="B217" s="11" t="s">
        <v>1499</v>
      </c>
      <c r="C217" s="11" t="s">
        <v>1517</v>
      </c>
      <c r="D217" s="11" t="s">
        <v>38</v>
      </c>
      <c r="E217" s="11">
        <v>1</v>
      </c>
      <c r="F217" s="11">
        <v>274</v>
      </c>
      <c r="G217" s="11" t="s">
        <v>8</v>
      </c>
    </row>
    <row r="218" s="2" customFormat="1" customHeight="1" spans="1:7">
      <c r="A218" s="11">
        <f>MAX($A$2:A217)+1</f>
        <v>126</v>
      </c>
      <c r="B218" s="11" t="s">
        <v>1499</v>
      </c>
      <c r="C218" s="11" t="s">
        <v>1518</v>
      </c>
      <c r="D218" s="11" t="s">
        <v>38</v>
      </c>
      <c r="E218" s="11">
        <v>1</v>
      </c>
      <c r="F218" s="11">
        <v>296</v>
      </c>
      <c r="G218" s="11" t="s">
        <v>8</v>
      </c>
    </row>
    <row r="219" s="2" customFormat="1" customHeight="1" spans="1:7">
      <c r="A219" s="11">
        <f>MAX($A$2:A218)+1</f>
        <v>127</v>
      </c>
      <c r="B219" s="11" t="s">
        <v>1499</v>
      </c>
      <c r="C219" s="11" t="s">
        <v>1519</v>
      </c>
      <c r="D219" s="11" t="s">
        <v>38</v>
      </c>
      <c r="E219" s="11">
        <v>1</v>
      </c>
      <c r="F219" s="11">
        <v>256</v>
      </c>
      <c r="G219" s="11" t="s">
        <v>8</v>
      </c>
    </row>
    <row r="220" s="1" customFormat="1" customHeight="1" spans="1:7">
      <c r="A220" s="11">
        <f>MAX($A$2:A219)+1</f>
        <v>128</v>
      </c>
      <c r="B220" s="11" t="s">
        <v>1499</v>
      </c>
      <c r="C220" s="11" t="s">
        <v>1520</v>
      </c>
      <c r="D220" s="11" t="s">
        <v>38</v>
      </c>
      <c r="E220" s="11">
        <v>2</v>
      </c>
      <c r="F220" s="11">
        <v>592</v>
      </c>
      <c r="G220" s="11" t="s">
        <v>8</v>
      </c>
    </row>
    <row r="221" s="1" customFormat="1" customHeight="1" spans="1:7">
      <c r="A221" s="11"/>
      <c r="B221" s="11"/>
      <c r="C221" s="11" t="s">
        <v>1521</v>
      </c>
      <c r="D221" s="11" t="s">
        <v>43</v>
      </c>
      <c r="E221" s="11"/>
      <c r="F221" s="11"/>
      <c r="G221" s="11" t="s">
        <v>8</v>
      </c>
    </row>
    <row r="222" s="2" customFormat="1" customHeight="1" spans="1:7">
      <c r="A222" s="11">
        <f>MAX($A$2:A221)+1</f>
        <v>129</v>
      </c>
      <c r="B222" s="11" t="s">
        <v>1499</v>
      </c>
      <c r="C222" s="11" t="s">
        <v>1522</v>
      </c>
      <c r="D222" s="11" t="s">
        <v>38</v>
      </c>
      <c r="E222" s="11">
        <v>1</v>
      </c>
      <c r="F222" s="11">
        <v>266</v>
      </c>
      <c r="G222" s="11" t="s">
        <v>8</v>
      </c>
    </row>
    <row r="223" s="2" customFormat="1" customHeight="1" spans="1:7">
      <c r="A223" s="11">
        <f>MAX($A$2:A222)+1</f>
        <v>130</v>
      </c>
      <c r="B223" s="11" t="s">
        <v>1499</v>
      </c>
      <c r="C223" s="11" t="s">
        <v>1523</v>
      </c>
      <c r="D223" s="11" t="s">
        <v>38</v>
      </c>
      <c r="E223" s="11">
        <v>2</v>
      </c>
      <c r="F223" s="11">
        <f>235*2</f>
        <v>470</v>
      </c>
      <c r="G223" s="11" t="s">
        <v>8</v>
      </c>
    </row>
    <row r="224" s="2" customFormat="1" customHeight="1" spans="1:7">
      <c r="A224" s="11"/>
      <c r="B224" s="11"/>
      <c r="C224" s="11" t="s">
        <v>1524</v>
      </c>
      <c r="D224" s="11" t="s">
        <v>43</v>
      </c>
      <c r="E224" s="11"/>
      <c r="F224" s="11"/>
      <c r="G224" s="11" t="s">
        <v>8</v>
      </c>
    </row>
    <row r="225" s="2" customFormat="1" customHeight="1" spans="1:7">
      <c r="A225" s="11">
        <f>MAX($A$2:A224)+1</f>
        <v>131</v>
      </c>
      <c r="B225" s="11" t="s">
        <v>1499</v>
      </c>
      <c r="C225" s="11" t="s">
        <v>1525</v>
      </c>
      <c r="D225" s="11" t="s">
        <v>38</v>
      </c>
      <c r="E225" s="11">
        <v>1</v>
      </c>
      <c r="F225" s="11">
        <v>262</v>
      </c>
      <c r="G225" s="11" t="s">
        <v>8</v>
      </c>
    </row>
    <row r="226" s="2" customFormat="1" customHeight="1" spans="1:7">
      <c r="A226" s="11">
        <f>MAX($A$2:A225)+1</f>
        <v>132</v>
      </c>
      <c r="B226" s="11" t="s">
        <v>1499</v>
      </c>
      <c r="C226" s="11" t="s">
        <v>1526</v>
      </c>
      <c r="D226" s="11" t="s">
        <v>38</v>
      </c>
      <c r="E226" s="11">
        <v>1</v>
      </c>
      <c r="F226" s="11">
        <v>301</v>
      </c>
      <c r="G226" s="11" t="s">
        <v>8</v>
      </c>
    </row>
    <row r="227" s="2" customFormat="1" customHeight="1" spans="1:7">
      <c r="A227" s="11">
        <f>MAX($A$2:A226)+1</f>
        <v>133</v>
      </c>
      <c r="B227" s="11" t="s">
        <v>1499</v>
      </c>
      <c r="C227" s="11" t="s">
        <v>1527</v>
      </c>
      <c r="D227" s="11" t="s">
        <v>38</v>
      </c>
      <c r="E227" s="11">
        <v>3</v>
      </c>
      <c r="F227" s="11">
        <f>235*3</f>
        <v>705</v>
      </c>
      <c r="G227" s="11" t="s">
        <v>8</v>
      </c>
    </row>
    <row r="228" s="2" customFormat="1" customHeight="1" spans="1:7">
      <c r="A228" s="11"/>
      <c r="B228" s="11"/>
      <c r="C228" s="11" t="s">
        <v>1528</v>
      </c>
      <c r="D228" s="11" t="s">
        <v>61</v>
      </c>
      <c r="E228" s="11"/>
      <c r="F228" s="11"/>
      <c r="G228" s="11" t="s">
        <v>8</v>
      </c>
    </row>
    <row r="229" s="2" customFormat="1" customHeight="1" spans="1:7">
      <c r="A229" s="11"/>
      <c r="B229" s="11"/>
      <c r="C229" s="11" t="s">
        <v>1529</v>
      </c>
      <c r="D229" s="11" t="s">
        <v>61</v>
      </c>
      <c r="E229" s="11"/>
      <c r="F229" s="11"/>
      <c r="G229" s="11" t="s">
        <v>8</v>
      </c>
    </row>
    <row r="230" s="1" customFormat="1" customHeight="1" spans="1:7">
      <c r="A230" s="11">
        <f>MAX($A$2:A229)+1</f>
        <v>134</v>
      </c>
      <c r="B230" s="11" t="s">
        <v>1499</v>
      </c>
      <c r="C230" s="15" t="s">
        <v>1530</v>
      </c>
      <c r="D230" s="11" t="s">
        <v>38</v>
      </c>
      <c r="E230" s="11">
        <v>2</v>
      </c>
      <c r="F230" s="11">
        <v>506</v>
      </c>
      <c r="G230" s="11" t="s">
        <v>8</v>
      </c>
    </row>
    <row r="231" s="1" customFormat="1" customHeight="1" spans="1:7">
      <c r="A231" s="11"/>
      <c r="B231" s="11"/>
      <c r="C231" s="11" t="s">
        <v>1531</v>
      </c>
      <c r="D231" s="11" t="s">
        <v>1532</v>
      </c>
      <c r="E231" s="11"/>
      <c r="F231" s="11"/>
      <c r="G231" s="11" t="s">
        <v>8</v>
      </c>
    </row>
    <row r="232" s="2" customFormat="1" customHeight="1" spans="1:7">
      <c r="A232" s="11">
        <f>MAX($A$2:A231)+1</f>
        <v>135</v>
      </c>
      <c r="B232" s="11" t="s">
        <v>1499</v>
      </c>
      <c r="C232" s="15" t="s">
        <v>1533</v>
      </c>
      <c r="D232" s="11" t="s">
        <v>38</v>
      </c>
      <c r="E232" s="11">
        <v>2</v>
      </c>
      <c r="F232" s="11">
        <f>256*2</f>
        <v>512</v>
      </c>
      <c r="G232" s="11" t="s">
        <v>8</v>
      </c>
    </row>
    <row r="233" s="2" customFormat="1" customHeight="1" spans="1:7">
      <c r="A233" s="11"/>
      <c r="B233" s="11"/>
      <c r="C233" s="15" t="s">
        <v>941</v>
      </c>
      <c r="D233" s="11" t="s">
        <v>40</v>
      </c>
      <c r="E233" s="11"/>
      <c r="F233" s="11"/>
      <c r="G233" s="11" t="s">
        <v>8</v>
      </c>
    </row>
    <row r="234" s="2" customFormat="1" customHeight="1" spans="1:7">
      <c r="A234" s="11">
        <f>MAX($A$2:A233)+1</f>
        <v>136</v>
      </c>
      <c r="B234" s="11" t="s">
        <v>1499</v>
      </c>
      <c r="C234" s="15" t="s">
        <v>1534</v>
      </c>
      <c r="D234" s="11" t="s">
        <v>38</v>
      </c>
      <c r="E234" s="11">
        <v>2</v>
      </c>
      <c r="F234" s="11">
        <f>293*2</f>
        <v>586</v>
      </c>
      <c r="G234" s="11" t="s">
        <v>8</v>
      </c>
    </row>
    <row r="235" s="2" customFormat="1" customHeight="1" spans="1:7">
      <c r="A235" s="11"/>
      <c r="B235" s="11"/>
      <c r="C235" s="15" t="s">
        <v>1535</v>
      </c>
      <c r="D235" s="11" t="s">
        <v>119</v>
      </c>
      <c r="E235" s="11"/>
      <c r="F235" s="11"/>
      <c r="G235" s="11" t="s">
        <v>8</v>
      </c>
    </row>
    <row r="236" s="1" customFormat="1" customHeight="1" spans="1:7">
      <c r="A236" s="11">
        <f>MAX($A$2:A235)+1</f>
        <v>137</v>
      </c>
      <c r="B236" s="11" t="s">
        <v>1499</v>
      </c>
      <c r="C236" s="15" t="s">
        <v>1536</v>
      </c>
      <c r="D236" s="11" t="s">
        <v>38</v>
      </c>
      <c r="E236" s="11">
        <v>1</v>
      </c>
      <c r="F236" s="11">
        <v>298</v>
      </c>
      <c r="G236" s="11" t="s">
        <v>10</v>
      </c>
    </row>
    <row r="237" s="2" customFormat="1" customHeight="1" spans="1:7">
      <c r="A237" s="11">
        <f>MAX($A$2:A236)+1</f>
        <v>138</v>
      </c>
      <c r="B237" s="11" t="s">
        <v>1537</v>
      </c>
      <c r="C237" s="11" t="s">
        <v>1538</v>
      </c>
      <c r="D237" s="10" t="s">
        <v>38</v>
      </c>
      <c r="E237" s="11">
        <v>1</v>
      </c>
      <c r="F237" s="11">
        <v>295</v>
      </c>
      <c r="G237" s="11" t="s">
        <v>8</v>
      </c>
    </row>
    <row r="238" s="2" customFormat="1" customHeight="1" spans="1:7">
      <c r="A238" s="11">
        <f>MAX($A$2:A237)+1</f>
        <v>139</v>
      </c>
      <c r="B238" s="11" t="s">
        <v>1537</v>
      </c>
      <c r="C238" s="11" t="s">
        <v>1539</v>
      </c>
      <c r="D238" s="10" t="s">
        <v>38</v>
      </c>
      <c r="E238" s="11">
        <v>1</v>
      </c>
      <c r="F238" s="11">
        <v>295</v>
      </c>
      <c r="G238" s="11" t="s">
        <v>8</v>
      </c>
    </row>
    <row r="239" s="2" customFormat="1" customHeight="1" spans="1:7">
      <c r="A239" s="11">
        <f>MAX($A$2:A238)+1</f>
        <v>140</v>
      </c>
      <c r="B239" s="11" t="s">
        <v>1537</v>
      </c>
      <c r="C239" s="11" t="s">
        <v>1540</v>
      </c>
      <c r="D239" s="10" t="s">
        <v>38</v>
      </c>
      <c r="E239" s="11">
        <v>1</v>
      </c>
      <c r="F239" s="11">
        <v>305</v>
      </c>
      <c r="G239" s="11" t="s">
        <v>8</v>
      </c>
    </row>
    <row r="240" s="2" customFormat="1" customHeight="1" spans="1:7">
      <c r="A240" s="11">
        <f>MAX($A$2:A239)+1</f>
        <v>141</v>
      </c>
      <c r="B240" s="11" t="s">
        <v>1537</v>
      </c>
      <c r="C240" s="10" t="s">
        <v>1541</v>
      </c>
      <c r="D240" s="10" t="s">
        <v>280</v>
      </c>
      <c r="E240" s="11">
        <v>1</v>
      </c>
      <c r="F240" s="11">
        <v>304</v>
      </c>
      <c r="G240" s="11" t="s">
        <v>8</v>
      </c>
    </row>
    <row r="241" s="2" customFormat="1" customHeight="1" spans="1:7">
      <c r="A241" s="11">
        <f>MAX($A$2:A240)+1</f>
        <v>142</v>
      </c>
      <c r="B241" s="11" t="s">
        <v>1537</v>
      </c>
      <c r="C241" s="11" t="s">
        <v>1542</v>
      </c>
      <c r="D241" s="10" t="s">
        <v>38</v>
      </c>
      <c r="E241" s="11">
        <v>2</v>
      </c>
      <c r="F241" s="11">
        <v>512</v>
      </c>
      <c r="G241" s="11" t="s">
        <v>8</v>
      </c>
    </row>
    <row r="242" s="2" customFormat="1" customHeight="1" spans="1:7">
      <c r="A242" s="11"/>
      <c r="B242" s="11"/>
      <c r="C242" s="11" t="s">
        <v>1543</v>
      </c>
      <c r="D242" s="10" t="s">
        <v>43</v>
      </c>
      <c r="E242" s="11"/>
      <c r="F242" s="11"/>
      <c r="G242" s="11" t="s">
        <v>8</v>
      </c>
    </row>
    <row r="243" s="2" customFormat="1" customHeight="1" spans="1:7">
      <c r="A243" s="11">
        <f>MAX($A$2:A242)+1</f>
        <v>143</v>
      </c>
      <c r="B243" s="11" t="s">
        <v>1537</v>
      </c>
      <c r="C243" s="11" t="s">
        <v>1544</v>
      </c>
      <c r="D243" s="10" t="s">
        <v>38</v>
      </c>
      <c r="E243" s="11">
        <v>2</v>
      </c>
      <c r="F243" s="11">
        <v>508</v>
      </c>
      <c r="G243" s="11" t="s">
        <v>8</v>
      </c>
    </row>
    <row r="244" s="2" customFormat="1" customHeight="1" spans="1:7">
      <c r="A244" s="11"/>
      <c r="B244" s="11"/>
      <c r="C244" s="11" t="s">
        <v>1545</v>
      </c>
      <c r="D244" s="10" t="s">
        <v>43</v>
      </c>
      <c r="E244" s="11"/>
      <c r="F244" s="11"/>
      <c r="G244" s="11" t="s">
        <v>8</v>
      </c>
    </row>
    <row r="245" s="2" customFormat="1" customHeight="1" spans="1:7">
      <c r="A245" s="11">
        <f>MAX($A$2:A244)+1</f>
        <v>144</v>
      </c>
      <c r="B245" s="11" t="s">
        <v>1537</v>
      </c>
      <c r="C245" s="11" t="s">
        <v>1546</v>
      </c>
      <c r="D245" s="10" t="s">
        <v>38</v>
      </c>
      <c r="E245" s="11">
        <v>2</v>
      </c>
      <c r="F245" s="11">
        <f>256*2</f>
        <v>512</v>
      </c>
      <c r="G245" s="11" t="s">
        <v>8</v>
      </c>
    </row>
    <row r="246" s="2" customFormat="1" customHeight="1" spans="1:7">
      <c r="A246" s="11"/>
      <c r="B246" s="11"/>
      <c r="C246" s="11" t="s">
        <v>1547</v>
      </c>
      <c r="D246" s="10" t="s">
        <v>43</v>
      </c>
      <c r="E246" s="11"/>
      <c r="F246" s="11"/>
      <c r="G246" s="11" t="s">
        <v>8</v>
      </c>
    </row>
    <row r="247" s="2" customFormat="1" customHeight="1" spans="1:7">
      <c r="A247" s="11">
        <f>MAX($A$2:A246)+1</f>
        <v>145</v>
      </c>
      <c r="B247" s="11" t="s">
        <v>1537</v>
      </c>
      <c r="C247" s="11" t="s">
        <v>1548</v>
      </c>
      <c r="D247" s="10" t="s">
        <v>38</v>
      </c>
      <c r="E247" s="11">
        <v>2</v>
      </c>
      <c r="F247" s="11">
        <f>255*2</f>
        <v>510</v>
      </c>
      <c r="G247" s="11" t="s">
        <v>8</v>
      </c>
    </row>
    <row r="248" s="2" customFormat="1" customHeight="1" spans="1:7">
      <c r="A248" s="11"/>
      <c r="B248" s="11"/>
      <c r="C248" s="11" t="s">
        <v>1549</v>
      </c>
      <c r="D248" s="10" t="s">
        <v>43</v>
      </c>
      <c r="E248" s="11"/>
      <c r="F248" s="11"/>
      <c r="G248" s="11" t="s">
        <v>8</v>
      </c>
    </row>
    <row r="249" s="2" customFormat="1" customHeight="1" spans="1:7">
      <c r="A249" s="11">
        <f>MAX($A$2:A248)+1</f>
        <v>146</v>
      </c>
      <c r="B249" s="11" t="s">
        <v>1537</v>
      </c>
      <c r="C249" s="11" t="s">
        <v>1550</v>
      </c>
      <c r="D249" s="10" t="s">
        <v>38</v>
      </c>
      <c r="E249" s="11">
        <v>1</v>
      </c>
      <c r="F249" s="11">
        <v>301</v>
      </c>
      <c r="G249" s="11" t="s">
        <v>8</v>
      </c>
    </row>
    <row r="250" s="2" customFormat="1" customHeight="1" spans="1:7">
      <c r="A250" s="11">
        <f>MAX($A$2:A249)+1</f>
        <v>147</v>
      </c>
      <c r="B250" s="11" t="s">
        <v>1537</v>
      </c>
      <c r="C250" s="11" t="s">
        <v>1551</v>
      </c>
      <c r="D250" s="10" t="s">
        <v>38</v>
      </c>
      <c r="E250" s="11">
        <v>3</v>
      </c>
      <c r="F250" s="11">
        <f>256*3</f>
        <v>768</v>
      </c>
      <c r="G250" s="11" t="s">
        <v>8</v>
      </c>
    </row>
    <row r="251" s="2" customFormat="1" customHeight="1" spans="1:7">
      <c r="A251" s="11"/>
      <c r="B251" s="11"/>
      <c r="C251" s="11" t="s">
        <v>1552</v>
      </c>
      <c r="D251" s="10" t="s">
        <v>43</v>
      </c>
      <c r="E251" s="11"/>
      <c r="F251" s="11"/>
      <c r="G251" s="11" t="s">
        <v>8</v>
      </c>
    </row>
    <row r="252" s="2" customFormat="1" customHeight="1" spans="1:7">
      <c r="A252" s="11"/>
      <c r="B252" s="11"/>
      <c r="C252" s="11" t="s">
        <v>1553</v>
      </c>
      <c r="D252" s="10" t="s">
        <v>45</v>
      </c>
      <c r="E252" s="11"/>
      <c r="F252" s="11"/>
      <c r="G252" s="11" t="s">
        <v>8</v>
      </c>
    </row>
    <row r="253" s="2" customFormat="1" customHeight="1" spans="1:7">
      <c r="A253" s="11">
        <f>MAX($A$2:A252)+1</f>
        <v>148</v>
      </c>
      <c r="B253" s="11" t="s">
        <v>1537</v>
      </c>
      <c r="C253" s="11" t="s">
        <v>1554</v>
      </c>
      <c r="D253" s="10" t="s">
        <v>38</v>
      </c>
      <c r="E253" s="11">
        <v>2</v>
      </c>
      <c r="F253" s="11">
        <f>235*2</f>
        <v>470</v>
      </c>
      <c r="G253" s="11" t="s">
        <v>8</v>
      </c>
    </row>
    <row r="254" s="2" customFormat="1" customHeight="1" spans="1:7">
      <c r="A254" s="11"/>
      <c r="B254" s="11"/>
      <c r="C254" s="11" t="s">
        <v>1555</v>
      </c>
      <c r="D254" s="10" t="s">
        <v>61</v>
      </c>
      <c r="E254" s="11"/>
      <c r="F254" s="11"/>
      <c r="G254" s="11" t="s">
        <v>8</v>
      </c>
    </row>
    <row r="255" s="2" customFormat="1" customHeight="1" spans="1:7">
      <c r="A255" s="11">
        <f>MAX($A$2:A254)+1</f>
        <v>149</v>
      </c>
      <c r="B255" s="11" t="s">
        <v>1537</v>
      </c>
      <c r="C255" s="15" t="s">
        <v>1556</v>
      </c>
      <c r="D255" s="10" t="s">
        <v>38</v>
      </c>
      <c r="E255" s="11">
        <v>1</v>
      </c>
      <c r="F255" s="11">
        <v>296</v>
      </c>
      <c r="G255" s="11" t="s">
        <v>8</v>
      </c>
    </row>
    <row r="256" s="2" customFormat="1" customHeight="1" spans="1:7">
      <c r="A256" s="11">
        <f>MAX($A$2:A255)+1</f>
        <v>150</v>
      </c>
      <c r="B256" s="11" t="s">
        <v>1537</v>
      </c>
      <c r="C256" s="15" t="s">
        <v>1557</v>
      </c>
      <c r="D256" s="10" t="s">
        <v>38</v>
      </c>
      <c r="E256" s="11">
        <v>1</v>
      </c>
      <c r="F256" s="11">
        <v>295</v>
      </c>
      <c r="G256" s="11" t="s">
        <v>8</v>
      </c>
    </row>
    <row r="257" s="2" customFormat="1" customHeight="1" spans="1:7">
      <c r="A257" s="11">
        <f>MAX($A$2:A256)+1</f>
        <v>151</v>
      </c>
      <c r="B257" s="11" t="s">
        <v>1537</v>
      </c>
      <c r="C257" s="15" t="s">
        <v>1558</v>
      </c>
      <c r="D257" s="10" t="s">
        <v>38</v>
      </c>
      <c r="E257" s="11">
        <v>3</v>
      </c>
      <c r="F257" s="11">
        <f>254*3</f>
        <v>762</v>
      </c>
      <c r="G257" s="11" t="s">
        <v>8</v>
      </c>
    </row>
    <row r="258" s="2" customFormat="1" customHeight="1" spans="1:7">
      <c r="A258" s="11"/>
      <c r="B258" s="11"/>
      <c r="C258" s="15" t="s">
        <v>1559</v>
      </c>
      <c r="D258" s="10" t="s">
        <v>95</v>
      </c>
      <c r="E258" s="11"/>
      <c r="F258" s="11"/>
      <c r="G258" s="11" t="s">
        <v>8</v>
      </c>
    </row>
    <row r="259" s="2" customFormat="1" customHeight="1" spans="1:7">
      <c r="A259" s="11"/>
      <c r="B259" s="11"/>
      <c r="C259" s="15" t="s">
        <v>1560</v>
      </c>
      <c r="D259" s="10" t="s">
        <v>45</v>
      </c>
      <c r="E259" s="11"/>
      <c r="F259" s="11"/>
      <c r="G259" s="11" t="s">
        <v>8</v>
      </c>
    </row>
    <row r="260" s="5" customFormat="1" customHeight="1" spans="1:7">
      <c r="A260" s="18">
        <f>MAX($A$2:A259)+1</f>
        <v>152</v>
      </c>
      <c r="B260" s="18" t="s">
        <v>1537</v>
      </c>
      <c r="C260" s="18" t="s">
        <v>1561</v>
      </c>
      <c r="D260" s="18" t="s">
        <v>119</v>
      </c>
      <c r="E260" s="18"/>
      <c r="F260" s="18"/>
      <c r="G260" s="18" t="s">
        <v>8</v>
      </c>
    </row>
    <row r="261" s="5" customFormat="1" customHeight="1" spans="1:7">
      <c r="A261" s="18"/>
      <c r="B261" s="18"/>
      <c r="C261" s="18" t="s">
        <v>1562</v>
      </c>
      <c r="D261" s="18" t="s">
        <v>38</v>
      </c>
      <c r="E261" s="18">
        <v>3</v>
      </c>
      <c r="F261" s="18">
        <f>298*3</f>
        <v>894</v>
      </c>
      <c r="G261" s="18" t="s">
        <v>8</v>
      </c>
    </row>
    <row r="262" s="2" customFormat="1" customHeight="1" spans="1:7">
      <c r="A262" s="18"/>
      <c r="B262" s="18"/>
      <c r="C262" s="11" t="s">
        <v>1563</v>
      </c>
      <c r="D262" s="11" t="s">
        <v>40</v>
      </c>
      <c r="E262" s="11"/>
      <c r="F262" s="11"/>
      <c r="G262" s="11" t="s">
        <v>8</v>
      </c>
    </row>
    <row r="263" s="2" customFormat="1" customHeight="1" spans="1:7">
      <c r="A263" s="11">
        <f>MAX($A$2:A262)+1</f>
        <v>153</v>
      </c>
      <c r="B263" s="11" t="s">
        <v>1537</v>
      </c>
      <c r="C263" s="11" t="s">
        <v>1564</v>
      </c>
      <c r="D263" s="11" t="s">
        <v>38</v>
      </c>
      <c r="E263" s="11">
        <v>1</v>
      </c>
      <c r="F263" s="11">
        <v>256</v>
      </c>
      <c r="G263" s="11" t="s">
        <v>8</v>
      </c>
    </row>
    <row r="264" s="2" customFormat="1" customHeight="1" spans="1:7">
      <c r="A264" s="11">
        <f>MAX($A$2:A263)+1</f>
        <v>154</v>
      </c>
      <c r="B264" s="11" t="s">
        <v>1537</v>
      </c>
      <c r="C264" s="11" t="s">
        <v>1565</v>
      </c>
      <c r="D264" s="11" t="s">
        <v>38</v>
      </c>
      <c r="E264" s="11">
        <v>1</v>
      </c>
      <c r="F264" s="11">
        <v>298</v>
      </c>
      <c r="G264" s="11" t="s">
        <v>8</v>
      </c>
    </row>
    <row r="265" s="2" customFormat="1" customHeight="1" spans="1:7">
      <c r="A265" s="11">
        <f>MAX($A$2:A264)+1</f>
        <v>155</v>
      </c>
      <c r="B265" s="11" t="s">
        <v>1537</v>
      </c>
      <c r="C265" s="11" t="s">
        <v>1566</v>
      </c>
      <c r="D265" s="11" t="s">
        <v>38</v>
      </c>
      <c r="E265" s="11">
        <v>1</v>
      </c>
      <c r="F265" s="11">
        <v>296</v>
      </c>
      <c r="G265" s="11" t="s">
        <v>8</v>
      </c>
    </row>
    <row r="266" s="2" customFormat="1" customHeight="1" spans="1:7">
      <c r="A266" s="11">
        <f>MAX($A$2:A265)+1</f>
        <v>156</v>
      </c>
      <c r="B266" s="11" t="s">
        <v>1537</v>
      </c>
      <c r="C266" s="11" t="s">
        <v>1567</v>
      </c>
      <c r="D266" s="11" t="s">
        <v>38</v>
      </c>
      <c r="E266" s="11">
        <v>1</v>
      </c>
      <c r="F266" s="11">
        <v>295</v>
      </c>
      <c r="G266" s="11" t="s">
        <v>8</v>
      </c>
    </row>
    <row r="267" s="2" customFormat="1" customHeight="1" spans="1:7">
      <c r="A267" s="11">
        <f>MAX($A$2:A266)+1</f>
        <v>157</v>
      </c>
      <c r="B267" s="11" t="s">
        <v>1537</v>
      </c>
      <c r="C267" s="11" t="s">
        <v>1568</v>
      </c>
      <c r="D267" s="10" t="s">
        <v>38</v>
      </c>
      <c r="E267" s="11">
        <v>1</v>
      </c>
      <c r="F267" s="11">
        <v>313</v>
      </c>
      <c r="G267" s="11" t="s">
        <v>8</v>
      </c>
    </row>
    <row r="268" s="1" customFormat="1" customHeight="1" spans="1:7">
      <c r="A268" s="11">
        <f>MAX($A$2:A267)+1</f>
        <v>158</v>
      </c>
      <c r="B268" s="25" t="s">
        <v>1537</v>
      </c>
      <c r="C268" s="13" t="s">
        <v>1569</v>
      </c>
      <c r="D268" s="10" t="s">
        <v>38</v>
      </c>
      <c r="E268" s="11">
        <v>1</v>
      </c>
      <c r="F268" s="11">
        <v>296</v>
      </c>
      <c r="G268" s="11" t="s">
        <v>8</v>
      </c>
    </row>
    <row r="269" s="1" customFormat="1" customHeight="1" spans="1:7">
      <c r="A269" s="11">
        <f>MAX($A$2:A268)+1</f>
        <v>159</v>
      </c>
      <c r="B269" s="25" t="s">
        <v>1537</v>
      </c>
      <c r="C269" s="13" t="s">
        <v>1570</v>
      </c>
      <c r="D269" s="10" t="s">
        <v>38</v>
      </c>
      <c r="E269" s="11">
        <v>2</v>
      </c>
      <c r="F269" s="11">
        <f>255*2</f>
        <v>510</v>
      </c>
      <c r="G269" s="11" t="s">
        <v>8</v>
      </c>
    </row>
    <row r="270" s="1" customFormat="1" customHeight="1" spans="1:7">
      <c r="A270" s="11"/>
      <c r="B270" s="25"/>
      <c r="C270" s="13" t="s">
        <v>1571</v>
      </c>
      <c r="D270" s="10" t="s">
        <v>43</v>
      </c>
      <c r="E270" s="11"/>
      <c r="F270" s="11"/>
      <c r="G270" s="11" t="s">
        <v>8</v>
      </c>
    </row>
    <row r="271" s="2" customFormat="1" customHeight="1" spans="1:7">
      <c r="A271" s="11">
        <f>MAX($A$2:A270)+1</f>
        <v>160</v>
      </c>
      <c r="B271" s="11" t="s">
        <v>1537</v>
      </c>
      <c r="C271" s="11" t="s">
        <v>1572</v>
      </c>
      <c r="D271" s="11" t="s">
        <v>38</v>
      </c>
      <c r="E271" s="11">
        <v>1</v>
      </c>
      <c r="F271" s="11">
        <v>308</v>
      </c>
      <c r="G271" s="11" t="s">
        <v>10</v>
      </c>
    </row>
    <row r="272" s="2" customFormat="1" customHeight="1" spans="1:7">
      <c r="A272" s="11">
        <f>MAX($A$2:A271)+1</f>
        <v>161</v>
      </c>
      <c r="B272" s="11" t="s">
        <v>1537</v>
      </c>
      <c r="C272" s="11" t="s">
        <v>1573</v>
      </c>
      <c r="D272" s="11" t="s">
        <v>38</v>
      </c>
      <c r="E272" s="11">
        <v>1</v>
      </c>
      <c r="F272" s="11">
        <v>305</v>
      </c>
      <c r="G272" s="11" t="s">
        <v>10</v>
      </c>
    </row>
    <row r="273" s="2" customFormat="1" customHeight="1" spans="1:7">
      <c r="A273" s="11">
        <f>MAX($A$2:A272)+1</f>
        <v>162</v>
      </c>
      <c r="B273" s="11" t="s">
        <v>1537</v>
      </c>
      <c r="C273" s="11" t="s">
        <v>1574</v>
      </c>
      <c r="D273" s="11" t="s">
        <v>1399</v>
      </c>
      <c r="E273" s="11">
        <v>2</v>
      </c>
      <c r="F273" s="11">
        <v>530</v>
      </c>
      <c r="G273" s="11" t="s">
        <v>8</v>
      </c>
    </row>
    <row r="274" s="2" customFormat="1" customHeight="1" spans="1:7">
      <c r="A274" s="11"/>
      <c r="B274" s="11"/>
      <c r="C274" s="11" t="s">
        <v>1575</v>
      </c>
      <c r="D274" s="11" t="s">
        <v>1399</v>
      </c>
      <c r="E274" s="11"/>
      <c r="F274" s="11"/>
      <c r="G274" s="11" t="s">
        <v>8</v>
      </c>
    </row>
    <row r="275" s="2" customFormat="1" customHeight="1" spans="1:7">
      <c r="A275" s="11">
        <f>MAX($A$2:A274)+1</f>
        <v>163</v>
      </c>
      <c r="B275" s="11" t="s">
        <v>1576</v>
      </c>
      <c r="C275" s="11" t="s">
        <v>1577</v>
      </c>
      <c r="D275" s="11" t="s">
        <v>38</v>
      </c>
      <c r="E275" s="11">
        <v>1</v>
      </c>
      <c r="F275" s="11">
        <v>298</v>
      </c>
      <c r="G275" s="11" t="s">
        <v>8</v>
      </c>
    </row>
    <row r="276" s="2" customFormat="1" customHeight="1" spans="1:7">
      <c r="A276" s="11">
        <f>MAX($A$2:A275)+1</f>
        <v>164</v>
      </c>
      <c r="B276" s="11" t="s">
        <v>1576</v>
      </c>
      <c r="C276" s="11" t="s">
        <v>1578</v>
      </c>
      <c r="D276" s="11" t="s">
        <v>38</v>
      </c>
      <c r="E276" s="11">
        <v>2</v>
      </c>
      <c r="F276" s="11">
        <v>860</v>
      </c>
      <c r="G276" s="11" t="s">
        <v>7</v>
      </c>
    </row>
    <row r="277" s="2" customFormat="1" customHeight="1" spans="1:7">
      <c r="A277" s="11"/>
      <c r="B277" s="11"/>
      <c r="C277" s="11" t="s">
        <v>1579</v>
      </c>
      <c r="D277" s="11" t="s">
        <v>61</v>
      </c>
      <c r="E277" s="11"/>
      <c r="F277" s="11"/>
      <c r="G277" s="11" t="s">
        <v>7</v>
      </c>
    </row>
    <row r="278" s="2" customFormat="1" customHeight="1" spans="1:7">
      <c r="A278" s="11">
        <f>MAX($A$2:A277)+1</f>
        <v>165</v>
      </c>
      <c r="B278" s="11" t="s">
        <v>1576</v>
      </c>
      <c r="C278" s="11" t="s">
        <v>1580</v>
      </c>
      <c r="D278" s="11" t="s">
        <v>38</v>
      </c>
      <c r="E278" s="11">
        <v>2</v>
      </c>
      <c r="F278" s="11">
        <v>516</v>
      </c>
      <c r="G278" s="11" t="s">
        <v>8</v>
      </c>
    </row>
    <row r="279" s="2" customFormat="1" customHeight="1" spans="1:7">
      <c r="A279" s="11"/>
      <c r="B279" s="11"/>
      <c r="C279" s="10" t="s">
        <v>1581</v>
      </c>
      <c r="D279" s="11" t="s">
        <v>45</v>
      </c>
      <c r="E279" s="11"/>
      <c r="F279" s="11"/>
      <c r="G279" s="11" t="s">
        <v>8</v>
      </c>
    </row>
    <row r="280" s="2" customFormat="1" customHeight="1" spans="1:7">
      <c r="A280" s="11">
        <f>MAX($A$2:A279)+1</f>
        <v>166</v>
      </c>
      <c r="B280" s="11" t="s">
        <v>1576</v>
      </c>
      <c r="C280" s="11" t="s">
        <v>1582</v>
      </c>
      <c r="D280" s="11" t="s">
        <v>45</v>
      </c>
      <c r="E280" s="11">
        <v>1</v>
      </c>
      <c r="F280" s="11">
        <v>299</v>
      </c>
      <c r="G280" s="11" t="s">
        <v>8</v>
      </c>
    </row>
    <row r="281" s="2" customFormat="1" customHeight="1" spans="1:7">
      <c r="A281" s="11">
        <f>MAX($A$2:A280)+1</f>
        <v>167</v>
      </c>
      <c r="B281" s="25" t="s">
        <v>1338</v>
      </c>
      <c r="C281" s="13" t="s">
        <v>1583</v>
      </c>
      <c r="D281" s="22" t="s">
        <v>38</v>
      </c>
      <c r="E281" s="11">
        <v>1</v>
      </c>
      <c r="F281" s="11">
        <v>450</v>
      </c>
      <c r="G281" s="11" t="s">
        <v>8</v>
      </c>
    </row>
    <row r="282" s="2" customFormat="1" customHeight="1" spans="1:7">
      <c r="A282" s="11">
        <f>MAX($A$2:A281)+1</f>
        <v>168</v>
      </c>
      <c r="B282" s="11" t="s">
        <v>1576</v>
      </c>
      <c r="C282" s="13" t="s">
        <v>1584</v>
      </c>
      <c r="D282" s="22" t="s">
        <v>38</v>
      </c>
      <c r="E282" s="11">
        <v>1</v>
      </c>
      <c r="F282" s="11">
        <v>450</v>
      </c>
      <c r="G282" s="11" t="s">
        <v>8</v>
      </c>
    </row>
    <row r="283" s="2" customFormat="1" customHeight="1" spans="1:7">
      <c r="A283" s="11">
        <f>MAX($A$2:A282)+1</f>
        <v>169</v>
      </c>
      <c r="B283" s="11" t="s">
        <v>1576</v>
      </c>
      <c r="C283" s="13" t="s">
        <v>1585</v>
      </c>
      <c r="D283" s="22" t="s">
        <v>38</v>
      </c>
      <c r="E283" s="11">
        <v>1</v>
      </c>
      <c r="F283" s="11">
        <v>450</v>
      </c>
      <c r="G283" s="11" t="s">
        <v>8</v>
      </c>
    </row>
    <row r="284" s="2" customFormat="1" customHeight="1" spans="1:7">
      <c r="A284" s="11">
        <f>MAX($A$2:A283)+1</f>
        <v>170</v>
      </c>
      <c r="B284" s="11" t="s">
        <v>1576</v>
      </c>
      <c r="C284" s="13" t="s">
        <v>1586</v>
      </c>
      <c r="D284" s="22" t="s">
        <v>38</v>
      </c>
      <c r="E284" s="11">
        <v>1</v>
      </c>
      <c r="F284" s="11">
        <v>450</v>
      </c>
      <c r="G284" s="11" t="s">
        <v>8</v>
      </c>
    </row>
    <row r="285" s="2" customFormat="1" customHeight="1" spans="1:7">
      <c r="A285" s="11">
        <f>MAX($A$2:A284)+1</f>
        <v>171</v>
      </c>
      <c r="B285" s="11" t="s">
        <v>1576</v>
      </c>
      <c r="C285" s="13" t="s">
        <v>1587</v>
      </c>
      <c r="D285" s="22" t="s">
        <v>38</v>
      </c>
      <c r="E285" s="11">
        <v>1</v>
      </c>
      <c r="F285" s="11">
        <v>450</v>
      </c>
      <c r="G285" s="11" t="s">
        <v>8</v>
      </c>
    </row>
    <row r="286" s="2" customFormat="1" customHeight="1" spans="1:7">
      <c r="A286" s="11">
        <f>MAX($A$2:A285)+1</f>
        <v>172</v>
      </c>
      <c r="B286" s="11" t="s">
        <v>1576</v>
      </c>
      <c r="C286" s="13" t="s">
        <v>1588</v>
      </c>
      <c r="D286" s="22" t="s">
        <v>38</v>
      </c>
      <c r="E286" s="11">
        <v>2</v>
      </c>
      <c r="F286" s="11">
        <f>371*2</f>
        <v>742</v>
      </c>
      <c r="G286" s="11" t="s">
        <v>10</v>
      </c>
    </row>
    <row r="287" s="2" customFormat="1" customHeight="1" spans="1:7">
      <c r="A287" s="11"/>
      <c r="B287" s="11"/>
      <c r="C287" s="13" t="s">
        <v>1589</v>
      </c>
      <c r="D287" s="22" t="s">
        <v>101</v>
      </c>
      <c r="E287" s="11"/>
      <c r="F287" s="11"/>
      <c r="G287" s="11" t="s">
        <v>10</v>
      </c>
    </row>
    <row r="288" s="2" customFormat="1" customHeight="1" spans="1:7">
      <c r="A288" s="11">
        <f>MAX($A$2:A287)+1</f>
        <v>173</v>
      </c>
      <c r="B288" s="11" t="s">
        <v>1338</v>
      </c>
      <c r="C288" s="13" t="s">
        <v>1590</v>
      </c>
      <c r="D288" s="22" t="s">
        <v>38</v>
      </c>
      <c r="E288" s="11">
        <v>2</v>
      </c>
      <c r="F288" s="11">
        <f>258*E288</f>
        <v>516</v>
      </c>
      <c r="G288" s="11" t="s">
        <v>8</v>
      </c>
    </row>
    <row r="289" s="2" customFormat="1" customHeight="1" spans="1:7">
      <c r="A289" s="11"/>
      <c r="B289" s="11"/>
      <c r="C289" s="13" t="s">
        <v>1591</v>
      </c>
      <c r="D289" s="22" t="s">
        <v>101</v>
      </c>
      <c r="E289" s="11"/>
      <c r="F289" s="11"/>
      <c r="G289" s="11" t="s">
        <v>8</v>
      </c>
    </row>
    <row r="290" s="6" customFormat="1" customHeight="1" spans="1:7">
      <c r="A290" s="11">
        <f>MAX($A$2:A289)+1</f>
        <v>174</v>
      </c>
      <c r="B290" s="11" t="s">
        <v>1499</v>
      </c>
      <c r="C290" s="13" t="s">
        <v>1592</v>
      </c>
      <c r="D290" s="22" t="s">
        <v>38</v>
      </c>
      <c r="E290" s="11">
        <v>1</v>
      </c>
      <c r="F290" s="11">
        <v>277</v>
      </c>
      <c r="G290" s="16" t="s">
        <v>8</v>
      </c>
    </row>
    <row r="291" s="7" customFormat="1" customHeight="1" spans="1:7">
      <c r="A291" s="26"/>
      <c r="B291" s="11" t="s">
        <v>1593</v>
      </c>
      <c r="C291" s="11"/>
      <c r="D291" s="11"/>
      <c r="E291" s="11">
        <f>SUM(E3:E290)</f>
        <v>288</v>
      </c>
      <c r="F291" s="11">
        <f>SUM(F3:F290)</f>
        <v>80875</v>
      </c>
      <c r="G291" s="11"/>
    </row>
    <row r="292" s="1" customFormat="1" customHeight="1" spans="1:1">
      <c r="A292" s="3"/>
    </row>
    <row r="293" s="1" customFormat="1" customHeight="1" spans="1:1">
      <c r="A293" s="3"/>
    </row>
    <row r="294" s="1" customFormat="1" customHeight="1" spans="1:1">
      <c r="A294" s="3"/>
    </row>
    <row r="295" s="1" customFormat="1" customHeight="1" spans="1:1">
      <c r="A295" s="3"/>
    </row>
    <row r="296" s="1" customFormat="1" customHeight="1" spans="1:1">
      <c r="A296" s="3"/>
    </row>
    <row r="297" s="8" customFormat="1" customHeight="1" spans="1:1">
      <c r="A297" s="27"/>
    </row>
    <row r="298" s="8" customFormat="1" customHeight="1" spans="1:1">
      <c r="A298" s="27"/>
    </row>
    <row r="299" s="8" customFormat="1" customHeight="1" spans="1:1">
      <c r="A299" s="27"/>
    </row>
    <row r="300" s="8" customFormat="1" customHeight="1" spans="1:1">
      <c r="A300" s="27"/>
    </row>
    <row r="301" s="8" customFormat="1" customHeight="1" spans="1:1">
      <c r="A301" s="27"/>
    </row>
    <row r="302" s="8" customFormat="1" customHeight="1" spans="1:1">
      <c r="A302" s="27"/>
    </row>
    <row r="303" s="8" customFormat="1" customHeight="1" spans="1:1">
      <c r="A303" s="27"/>
    </row>
    <row r="304" s="8" customFormat="1" customHeight="1" spans="1:1">
      <c r="A304" s="27"/>
    </row>
    <row r="305" s="8" customFormat="1" customHeight="1" spans="1:1">
      <c r="A305" s="27"/>
    </row>
    <row r="306" s="8" customFormat="1" customHeight="1" spans="1:1">
      <c r="A306" s="27"/>
    </row>
    <row r="307" s="8" customFormat="1" customHeight="1" spans="1:1">
      <c r="A307" s="27"/>
    </row>
    <row r="308" s="8" customFormat="1" customHeight="1" spans="1:1">
      <c r="A308" s="27"/>
    </row>
    <row r="309" s="8" customFormat="1" customHeight="1" spans="1:1">
      <c r="A309" s="27"/>
    </row>
    <row r="310" s="8" customFormat="1" customHeight="1" spans="1:1">
      <c r="A310" s="27"/>
    </row>
    <row r="311" s="8" customFormat="1" customHeight="1" spans="1:1">
      <c r="A311" s="27"/>
    </row>
    <row r="312" s="8" customFormat="1" customHeight="1" spans="1:1">
      <c r="A312" s="27"/>
    </row>
    <row r="313" s="8" customFormat="1" customHeight="1" spans="1:1">
      <c r="A313" s="27"/>
    </row>
    <row r="314" s="8" customFormat="1" customHeight="1" spans="1:1">
      <c r="A314" s="27"/>
    </row>
    <row r="315" s="8" customFormat="1" customHeight="1" spans="1:1">
      <c r="A315" s="27"/>
    </row>
    <row r="316" s="8" customFormat="1" customHeight="1" spans="1:1">
      <c r="A316" s="27"/>
    </row>
    <row r="317" s="8" customFormat="1" customHeight="1" spans="1:1">
      <c r="A317" s="27"/>
    </row>
    <row r="318" s="8" customFormat="1" customHeight="1" spans="1:1">
      <c r="A318" s="27"/>
    </row>
    <row r="319" s="8" customFormat="1" customHeight="1" spans="1:1">
      <c r="A319" s="27"/>
    </row>
    <row r="320" s="8" customFormat="1" customHeight="1" spans="1:1">
      <c r="A320" s="27"/>
    </row>
    <row r="321" s="8" customFormat="1" customHeight="1" spans="1:1">
      <c r="A321" s="27"/>
    </row>
    <row r="322" s="8" customFormat="1" customHeight="1" spans="1:1">
      <c r="A322" s="27"/>
    </row>
    <row r="323" s="8" customFormat="1" customHeight="1" spans="1:1">
      <c r="A323" s="27"/>
    </row>
    <row r="324" s="8" customFormat="1" customHeight="1" spans="1:1">
      <c r="A324" s="27"/>
    </row>
    <row r="325" s="8" customFormat="1" customHeight="1" spans="1:1">
      <c r="A325" s="27"/>
    </row>
    <row r="326" s="8" customFormat="1" customHeight="1" spans="1:1">
      <c r="A326" s="27"/>
    </row>
    <row r="327" s="8" customFormat="1" customHeight="1" spans="1:1">
      <c r="A327" s="27"/>
    </row>
    <row r="328" s="8" customFormat="1" customHeight="1" spans="1:1">
      <c r="A328" s="27"/>
    </row>
    <row r="1048211" s="1" customFormat="1" customHeight="1"/>
    <row r="1048212" s="1" customFormat="1" customHeight="1"/>
    <row r="1048213" s="1" customFormat="1" customHeight="1"/>
    <row r="1048214" s="1" customFormat="1" customHeight="1"/>
    <row r="1048215" s="1" customFormat="1" customHeight="1"/>
    <row r="1048216" s="1" customFormat="1" customHeight="1"/>
    <row r="1048217" s="1" customFormat="1" customHeight="1"/>
    <row r="1048218" s="1" customFormat="1" customHeight="1"/>
    <row r="1048219" s="1" customFormat="1" customHeight="1"/>
    <row r="1048220" s="1" customFormat="1" customHeight="1"/>
    <row r="1048221" s="1" customFormat="1" customHeight="1"/>
    <row r="1048222" s="1" customFormat="1" customHeight="1"/>
    <row r="1048223" s="1" customFormat="1" customHeight="1"/>
    <row r="1048224" s="1" customFormat="1" customHeight="1"/>
    <row r="1048225" s="1" customFormat="1" customHeight="1"/>
    <row r="1048226" s="1" customFormat="1" customHeight="1"/>
    <row r="1048227" s="1" customFormat="1" customHeight="1"/>
    <row r="1048228" s="1" customFormat="1" customHeight="1"/>
    <row r="1048229" s="1" customFormat="1" customHeight="1"/>
    <row r="1048230" s="1" customFormat="1" customHeight="1"/>
    <row r="1048231" s="1" customFormat="1" customHeight="1"/>
    <row r="1048232" s="1" customFormat="1" customHeight="1"/>
    <row r="1048233" s="1" customFormat="1" customHeight="1"/>
    <row r="1048234" s="1" customFormat="1" customHeight="1"/>
    <row r="1048235" s="1" customFormat="1" customHeight="1"/>
    <row r="1048236" s="1" customFormat="1" customHeight="1"/>
    <row r="1048237" s="1" customFormat="1" customHeight="1"/>
    <row r="1048238" s="1" customFormat="1" customHeight="1"/>
    <row r="1048239" s="1" customFormat="1" customHeight="1"/>
    <row r="1048240" s="1" customFormat="1" customHeight="1"/>
    <row r="1048241" s="1" customFormat="1" customHeight="1"/>
    <row r="1048242" s="1" customFormat="1" customHeight="1"/>
    <row r="1048243" s="1" customFormat="1" customHeight="1"/>
    <row r="1048244" s="1" customFormat="1" customHeight="1"/>
    <row r="1048245" s="1" customFormat="1" customHeight="1"/>
    <row r="1048246" s="1" customFormat="1" customHeight="1"/>
    <row r="1048247" s="1" customFormat="1" customHeight="1"/>
    <row r="1048248" s="1" customFormat="1" customHeight="1"/>
    <row r="1048249" s="1" customFormat="1" customHeight="1"/>
    <row r="1048250" s="1" customFormat="1" customHeight="1"/>
    <row r="1048251" s="1" customFormat="1" customHeight="1"/>
    <row r="1048252" s="1" customFormat="1" customHeight="1"/>
    <row r="1048253" s="1" customFormat="1" customHeight="1"/>
    <row r="1048254" s="1" customFormat="1" customHeight="1"/>
    <row r="1048255" s="1" customFormat="1" customHeight="1"/>
    <row r="1048256" s="1" customFormat="1" customHeight="1"/>
    <row r="1048257" s="1" customFormat="1" customHeight="1"/>
    <row r="1048258" s="1" customFormat="1" customHeight="1"/>
    <row r="1048259" s="1" customFormat="1" customHeight="1"/>
    <row r="1048260" s="1" customFormat="1" customHeight="1"/>
    <row r="1048261" s="1" customFormat="1" customHeight="1"/>
    <row r="1048262" s="1" customFormat="1" customHeight="1"/>
    <row r="1048263" s="1" customFormat="1" customHeight="1"/>
    <row r="1048264" s="1" customFormat="1" customHeight="1"/>
    <row r="1048265" s="1" customFormat="1" customHeight="1"/>
    <row r="1048266" s="1" customFormat="1" customHeight="1"/>
    <row r="1048267" s="1" customFormat="1" customHeight="1"/>
    <row r="1048268" s="1" customFormat="1" customHeight="1"/>
    <row r="1048269" s="1" customFormat="1" customHeight="1"/>
    <row r="1048270" s="1" customFormat="1" customHeight="1"/>
    <row r="1048271" s="1" customFormat="1" customHeight="1"/>
    <row r="1048272" s="1" customFormat="1" customHeight="1"/>
    <row r="1048273" s="1" customFormat="1" customHeight="1"/>
    <row r="1048274" s="1" customFormat="1" customHeight="1"/>
    <row r="1048275" s="1" customFormat="1" customHeight="1"/>
    <row r="1048276" s="1" customFormat="1" customHeight="1"/>
    <row r="1048277" s="1" customFormat="1" customHeight="1"/>
    <row r="1048278" s="1" customFormat="1" customHeight="1"/>
    <row r="1048279" s="1" customFormat="1" customHeight="1"/>
    <row r="1048280" s="1" customFormat="1" customHeight="1"/>
    <row r="1048281" s="1" customFormat="1" customHeight="1"/>
    <row r="1048282" s="1" customFormat="1" customHeight="1"/>
    <row r="1048283" s="1" customFormat="1" customHeight="1"/>
    <row r="1048284" s="1" customFormat="1" customHeight="1"/>
    <row r="1048285" s="1" customFormat="1" customHeight="1"/>
    <row r="1048286" s="1" customFormat="1" customHeight="1"/>
    <row r="1048287" s="1" customFormat="1" customHeight="1"/>
    <row r="1048288" s="1" customFormat="1" customHeight="1"/>
    <row r="1048289" s="1" customFormat="1" customHeight="1"/>
    <row r="1048290" s="1" customFormat="1" customHeight="1"/>
    <row r="1048291" s="1" customFormat="1" customHeight="1"/>
    <row r="1048292" s="1" customFormat="1" customHeight="1"/>
    <row r="1048293" s="1" customFormat="1" customHeight="1"/>
    <row r="1048294" s="1" customFormat="1" customHeight="1"/>
    <row r="1048295" s="1" customFormat="1" customHeight="1"/>
    <row r="1048296" s="1" customFormat="1" customHeight="1"/>
    <row r="1048297" s="1" customFormat="1" customHeight="1"/>
    <row r="1048298" s="1" customFormat="1" customHeight="1"/>
    <row r="1048299" s="1" customFormat="1" customHeight="1"/>
    <row r="1048300" s="1" customFormat="1" customHeight="1"/>
    <row r="1048301" s="1" customFormat="1" customHeight="1"/>
    <row r="1048302" s="1" customFormat="1" customHeight="1"/>
    <row r="1048303" s="1" customFormat="1" customHeight="1"/>
    <row r="1048304" s="1" customFormat="1" customHeight="1"/>
    <row r="1048305" s="1" customFormat="1" customHeight="1"/>
    <row r="1048306" s="1" customFormat="1" customHeight="1"/>
    <row r="1048307" s="1" customFormat="1" customHeight="1"/>
    <row r="1048308" s="1" customFormat="1" customHeight="1"/>
    <row r="1048309" s="1" customFormat="1" customHeight="1"/>
    <row r="1048310" s="1" customFormat="1" customHeight="1"/>
    <row r="1048311" s="1" customFormat="1" customHeight="1"/>
    <row r="1048312" s="1" customFormat="1" customHeight="1"/>
    <row r="1048313" s="1" customFormat="1" customHeight="1"/>
    <row r="1048314" s="1" customFormat="1" customHeight="1"/>
    <row r="1048315" s="1" customFormat="1" customHeight="1"/>
    <row r="1048316" s="1" customFormat="1" customHeight="1"/>
    <row r="1048317" s="1" customFormat="1" customHeight="1"/>
    <row r="1048318" s="1" customFormat="1" customHeight="1"/>
    <row r="1048319" s="1" customFormat="1" customHeight="1"/>
    <row r="1048320" s="1" customFormat="1" customHeight="1"/>
    <row r="1048321" s="1" customFormat="1" customHeight="1"/>
    <row r="1048322" s="1" customFormat="1" customHeight="1"/>
    <row r="1048323" s="1" customFormat="1" customHeight="1"/>
    <row r="1048324" s="1" customFormat="1" customHeight="1"/>
    <row r="1048325" s="1" customFormat="1" customHeight="1"/>
    <row r="1048326" s="1" customFormat="1" customHeight="1"/>
    <row r="1048327" s="1" customFormat="1" customHeight="1"/>
    <row r="1048328" s="1" customFormat="1" customHeight="1"/>
    <row r="1048329" s="1" customFormat="1" customHeight="1"/>
    <row r="1048330" s="1" customFormat="1" customHeight="1"/>
    <row r="1048331" s="1" customFormat="1" customHeight="1"/>
    <row r="1048332" s="1" customFormat="1" customHeight="1"/>
    <row r="1048333" s="1" customFormat="1" customHeight="1"/>
    <row r="1048334" s="1" customFormat="1" customHeight="1"/>
    <row r="1048335" s="1" customFormat="1" customHeight="1"/>
    <row r="1048336" s="1" customFormat="1" customHeight="1"/>
    <row r="1048337" s="1" customFormat="1" customHeight="1"/>
    <row r="1048338" s="1" customFormat="1" customHeight="1"/>
  </sheetData>
  <mergeCells count="1">
    <mergeCell ref="A1:G1"/>
  </mergeCells>
  <conditionalFormatting sqref="C82">
    <cfRule type="duplicateValues" dxfId="1" priority="1"/>
  </conditionalFormatting>
  <conditionalFormatting sqref="C183:C188">
    <cfRule type="duplicateValues" dxfId="1" priority="3"/>
  </conditionalFormatting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2024-11-14T01:17:06Z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3115F2A4DF514E59A3BA84A7929014A5</vt:lpwstr>
  </property>
  <property fmtid="{D5CDD505-2E9C-101B-9397-08002B2CF9AE}" pid="3" name="KSOProductBuildVer">
    <vt:lpwstr>2052-12.1.0.18912</vt:lpwstr>
  </property>
</Properties>
</file>