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2" hidden="1">北洲子镇!#REF!</definedName>
    <definedName name="_xlnm._FilterDatabase" localSheetId="3" hidden="1">金盆镇!$A$2:$II$17</definedName>
    <definedName name="_xlnm._FilterDatabase" localSheetId="1" hidden="1">河坝镇!$2:$16</definedName>
    <definedName name="_xlnm._FilterDatabase" localSheetId="4" hidden="1">千山红镇!#REF!</definedName>
    <definedName name="_xlnm.Print_Titles" localSheetId="4">千山红镇!#REF!</definedName>
    <definedName name="_xlnm.Print_Area" localSheetId="0">汇总表!$A$1:$E$18</definedName>
    <definedName name="_xlnm.Print_Titles" localSheetId="2">北洲子镇!#REF!</definedName>
    <definedName name="_xlnm.Print_Titles" localSheetId="3">金盆镇!$1:$2</definedName>
    <definedName name="_xlnm.Print_Area" localSheetId="4">千山红镇!$A$1:$H$11</definedName>
    <definedName name="_xlnm.Print_Area" localSheetId="1">河坝镇!$A$1:$H$16</definedName>
    <definedName name="_xlnm.Print_Area" localSheetId="2">北洲子镇!#REF!</definedName>
    <definedName name="_xlnm.Print_Area" localSheetId="3">金盆镇!$A$1:$H$17</definedName>
    <definedName name="_xlnm.Print_Titles" localSheetId="1">河坝镇!$1:$2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<sst xmlns="http://schemas.openxmlformats.org/spreadsheetml/2006/main" count="291" uniqueCount="158">
  <si>
    <t>大通湖区2024年11月临时救助发放汇总表</t>
  </si>
  <si>
    <t xml:space="preserve">                                                 2024/11/12         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</si>
  <si>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</si>
  <si>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</si>
  <si>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</si>
  <si>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</si>
  <si>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</si>
  <si>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</si>
  <si>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</si>
  <si>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</si>
  <si>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</si>
  <si>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</si>
  <si>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</si>
  <si>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</si>
  <si>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</si>
  <si>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 xml:space="preserve">主管领导：                                                             </t>
  </si>
  <si>
    <t>民政/残联分管领导：</t>
  </si>
  <si>
    <t>社保分管领导：</t>
  </si>
  <si>
    <t xml:space="preserve">      医保分管领导：</t>
  </si>
  <si>
    <t xml:space="preserve">   股室负责人：</t>
  </si>
  <si>
    <t xml:space="preserve">       制表：刘阳</t>
  </si>
  <si>
    <t xml:space="preserve">                                                                 </t>
  </si>
  <si>
    <t>大通湖区河坝镇2024年11月份临时救助花名册</t>
  </si>
  <si>
    <t>救助对象</t>
  </si>
  <si>
    <t>家庭住址</t>
  </si>
  <si>
    <t>类别</t>
  </si>
  <si>
    <t>患病种类或救助原因</t>
  </si>
  <si>
    <t>类型</t>
  </si>
  <si>
    <t>个人损失</t>
  </si>
  <si>
    <t>救助金额</t>
  </si>
  <si>
    <t>刘忠舟</t>
  </si>
  <si>
    <t>河心洲村一组</t>
  </si>
  <si>
    <t>一般户</t>
  </si>
  <si>
    <t>因邻居家电线意外起火，导致刘忠舟家连带发生火灾，造成经济损失近10万元.</t>
  </si>
  <si>
    <t>杨秀芹</t>
  </si>
  <si>
    <t>河心洲村三组</t>
  </si>
  <si>
    <t>杨秀芹因患急性轻症胰腺炎，治疗费用高达33730.95元，其中自付费用16553.99元，后续还会间断性产生治疗费用。</t>
  </si>
  <si>
    <t>3</t>
  </si>
  <si>
    <t>徐爱珍</t>
  </si>
  <si>
    <t>金山社区</t>
  </si>
  <si>
    <t>2023年2月患系统性轻链型淀粉性样变性、肾病综合征、高血压1级、2型糖尿、糖尿病周围神经病变等病，2023年患病住院治疗自付121515.32元，2024年住院治疗自付115113.67元，住院化疗共19次，一共自付236628.99元，后续还需要继续治疗</t>
  </si>
  <si>
    <t>4</t>
  </si>
  <si>
    <t>薛涛</t>
  </si>
  <si>
    <t>农丰村</t>
  </si>
  <si>
    <t>家里起火造成损失4万多元。</t>
  </si>
  <si>
    <t>5</t>
  </si>
  <si>
    <t>廖辉</t>
  </si>
  <si>
    <t>贫困户</t>
  </si>
  <si>
    <t>本人于2024年5月患腰椎椎管狭窄,，肺结节，陈旧性肺结核，高
尿酸血症等病，湘雅住院自费32606.96元，妻子在家照顾。</t>
  </si>
  <si>
    <t>6</t>
  </si>
  <si>
    <t xml:space="preserve"> 陈运华</t>
  </si>
  <si>
    <t>本人于2023年患乳腺癌;甲状腺癌;现又复发且多处转移。</t>
  </si>
  <si>
    <t>7</t>
  </si>
  <si>
    <t>胡国云</t>
  </si>
  <si>
    <t>三财垸村</t>
  </si>
  <si>
    <t>本人患有胃癌，女儿胡艳萍患有乳腺癌，因病导致家庭生活困难</t>
  </si>
  <si>
    <t>8</t>
  </si>
  <si>
    <t>刘秋华</t>
  </si>
  <si>
    <t>本人因患直肠癌，高额药费导致家庭生活困难</t>
  </si>
  <si>
    <t>9</t>
  </si>
  <si>
    <t>周玉兰</t>
  </si>
  <si>
    <t>本人因患原发性支气管肺癌，腺癌，花费巨额医药费，后续还需要持续服药治疗，造成家庭生活困难</t>
  </si>
  <si>
    <t>10</t>
  </si>
  <si>
    <t>李政改</t>
  </si>
  <si>
    <t>脱贫户</t>
  </si>
  <si>
    <t>因患有腺样囊性癌，高血压，长年需要服药治疗，妻子也患有风湿病和高血压</t>
  </si>
  <si>
    <t>11</t>
  </si>
  <si>
    <t>候瑞</t>
  </si>
  <si>
    <t>铭新村一组</t>
  </si>
  <si>
    <t>一般农户</t>
  </si>
  <si>
    <t xml:space="preserve">  本人患神经根和神经丛疾患，自费近15000多元，丧失劳动能力，后续还得每月自费服药三四百元。本人无退休金，儿子实习期工资低，全靠丈夫每月2000多元的退休金购药及生活开销，家庭生活确实困难。</t>
  </si>
  <si>
    <t>12</t>
  </si>
  <si>
    <t>袁开礼</t>
  </si>
  <si>
    <t>铭新村二组</t>
  </si>
  <si>
    <t xml:space="preserve">  妻子赵碧做试管婴儿花费了十几万，因患妊娠高血压、糖尿病等原因导致孩子早产，住院两个月，自费近39000元，给家庭造成了巨大的经济压力。</t>
  </si>
  <si>
    <t>周术泉</t>
  </si>
  <si>
    <t>芸美村四组</t>
  </si>
  <si>
    <t>患老年痴呆，长期卧病在床，需请人照料，家庭负担重导致生活困难。</t>
  </si>
  <si>
    <t>北洲子镇2024年11月份临时救助花名册</t>
  </si>
  <si>
    <t>个人损失（元）</t>
  </si>
  <si>
    <t>救助金额（元）</t>
  </si>
  <si>
    <t>代勇</t>
  </si>
  <si>
    <t>向东村</t>
  </si>
  <si>
    <t>低保户</t>
  </si>
  <si>
    <t>肢体二级残疾，未婚无子女，患关节病型银屑病需常年吃药控制</t>
  </si>
  <si>
    <t>文世斌</t>
  </si>
  <si>
    <t>困难户</t>
  </si>
  <si>
    <t>腰间盘慢性病多年，2024年8月因腰间盘突出进行腰间盘摘除手术，妻子一边务农一边照顾，小儿子已婚家庭负担较重，大儿子患有酒精所致精神和行为障碍症，无法工作，目前也在家休养</t>
  </si>
  <si>
    <t>李春娥</t>
  </si>
  <si>
    <t>右前纵膈非侵袭性胸腺瘤，支气管疾患，双肺多发小结节。丈夫务农是村里小组长，一子一女都已结婚。</t>
  </si>
  <si>
    <t>岳治国</t>
  </si>
  <si>
    <t>北胜村</t>
  </si>
  <si>
    <t>因糖尿病并发症在爱尔眼科做手术，目前在家休养，妻子在江苏打工，独生子岳浩患尿毒症，是低保对象。</t>
  </si>
  <si>
    <t>董琴</t>
  </si>
  <si>
    <t>向阳村</t>
  </si>
  <si>
    <t>慢性粒单核细胞白血病骨髓移植后期治疗期，丈夫在东莞务工，女儿上小学</t>
  </si>
  <si>
    <t>青光辉</t>
  </si>
  <si>
    <t>已脱贫户</t>
  </si>
  <si>
    <t>青光辉是低保清退对象，妻子语言障碍，儿子智力问题，一家在亲戚厂里打零工，2024年9月份青光辉因患急性肾功能不全、肺炎、呼吸衰竭等病住院治疗</t>
  </si>
  <si>
    <t>晏四元</t>
  </si>
  <si>
    <t>腰间盘突出症、腰椎椎管狭窄症、肝功能不全、双下肢深静脉血栓形成等，丧偶独居，儿子在外打工。</t>
  </si>
  <si>
    <t>益阳市大通湖区金盆镇2024年11月临时救助花名册</t>
  </si>
  <si>
    <t>何枚香</t>
  </si>
  <si>
    <t>大东口村</t>
  </si>
  <si>
    <t>困难家庭</t>
  </si>
  <si>
    <t>意外致右胫骨平台骨折、双膝损伤、右桡骨头骨折、中度贫血、肺部结节等疾病多次住院，丧偶家庭困难</t>
  </si>
  <si>
    <t>侯伏昌</t>
  </si>
  <si>
    <t>患肺恶性肿瘤、小细胞肺癌IV期、双侧肾上腺转移，无退休金，户籍在华容县注滋口镇北洲村六组，一直生活居住大东口村</t>
  </si>
  <si>
    <t>梁建锋</t>
  </si>
  <si>
    <t>患心脏病安装心脏起搏器、肺炎、2性糖尿病肾病、高血压病3级极高危、急性肾功能不全等疾病</t>
  </si>
  <si>
    <t>杨江海</t>
  </si>
  <si>
    <t>患舌癌术后、高血压、高脂血症、2型糖尿病等疾病多次住院治疗</t>
  </si>
  <si>
    <t>江久松</t>
  </si>
  <si>
    <t>增福村</t>
  </si>
  <si>
    <t>患颈部脓肿、2型糖尿病伴多个并发症、2型糖尿病酮症酸中毒、2型糖尿病肾病、高尿酸血症等疾病，未婚多次住院无收入</t>
  </si>
  <si>
    <t>徐稳</t>
  </si>
  <si>
    <t>2023年12月因交通意外脑外伤术后颅骨缺损，重型颅脑外伤，住院治疗半年现在家休养，妻子照顾不能务工，女儿在读，家庭无收入来源</t>
  </si>
  <si>
    <t>殷举芬</t>
  </si>
  <si>
    <t>丈夫李孝林因病死亡，本人患T6.7结核，继发性肺结核双肺，左大腿窦道并感染，冠心病PCI术后，高血压3级很高危组等疾病，本人身体差无退休金</t>
  </si>
  <si>
    <t>曹立华</t>
  </si>
  <si>
    <t>患左侧颈动脉重度狭窄，左侧颈动脉内膜斑块切除术，右侧颈动脉狭窄，高血压病，脑梗死等疾病长期药物治疗</t>
  </si>
  <si>
    <t>袁仁良</t>
  </si>
  <si>
    <t>王家坝村</t>
  </si>
  <si>
    <t>患慢性阻塞性肺疾病急性加重期、支气管孝喘重叠综合征、慢性肺源性心脏病II型呼吸衰竭，2型糖尿病，慢性胃炎等疾病长期住院治疗，在家每日吸氧气、维持，两夫妻无退休金家庭困难</t>
  </si>
  <si>
    <t>伍志刚</t>
  </si>
  <si>
    <t>金桥社区</t>
  </si>
  <si>
    <t>患腮腺肿瘤术后，脂肪肝，女儿初中在读</t>
  </si>
  <si>
    <t>张春枚</t>
  </si>
  <si>
    <t>患后交通动脉瘤破裂伴蛛网膜下隙出血，颈内动脉眼动脉段脉瘤，高血压病3级极高危，肺结节等疾病</t>
  </si>
  <si>
    <t>徐庆林</t>
  </si>
  <si>
    <t>离异，肢体二级残疾，患社区获得性肺炎、慢性支气管炎并肺气肿、截瘫、高脂血脂等疾病长期药物治疗生活困难</t>
  </si>
  <si>
    <t>龚燕</t>
  </si>
  <si>
    <t>金漉社区</t>
  </si>
  <si>
    <t>患脑出血、偏瘫、吞咽困难、肺部感染、高血压病3级极高危、高血脂、脑术后、脑积水等疾病多次住院，现在继续康复治疗家庭困难</t>
  </si>
  <si>
    <t>余秋林</t>
  </si>
  <si>
    <t>患胆管癌术后及治疗，梗阻性黄疸，腹主动脉粥样硬化、低蛋白血症、中度贫血等疾病多次住院治疗，后续药物治疗家庭困难</t>
  </si>
  <si>
    <r>
      <rPr>
        <b/>
        <sz val="18"/>
        <color rgb="FF000000"/>
        <rFont val="宋体"/>
        <charset val="134"/>
      </rPr>
      <t>益阳市大通湖区千山红镇</t>
    </r>
    <r>
      <rPr>
        <b/>
        <sz val="18"/>
        <color rgb="FF000000"/>
        <rFont val="DejaVu Sans"/>
        <charset val="134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DejaVu Sans"/>
        <charset val="134"/>
      </rPr>
      <t>11</t>
    </r>
    <r>
      <rPr>
        <b/>
        <sz val="18"/>
        <color rgb="FF000000"/>
        <rFont val="宋体"/>
        <charset val="134"/>
      </rPr>
      <t>月临时救助花名册</t>
    </r>
  </si>
  <si>
    <t>游启万</t>
  </si>
  <si>
    <t>利厚四组</t>
  </si>
  <si>
    <r>
      <rPr>
        <sz val="9"/>
        <rFont val="宋体"/>
        <charset val="134"/>
      </rPr>
      <t>肢体一级残疾，无劳动能力，两小海读书，一个读初中，一个读大学，家里全靠妻子种植</t>
    </r>
    <r>
      <rPr>
        <sz val="9"/>
        <rFont val="DejaVu Sans"/>
        <charset val="134"/>
      </rPr>
      <t>11</t>
    </r>
    <r>
      <rPr>
        <sz val="9"/>
        <rFont val="宋体"/>
        <charset val="134"/>
      </rPr>
      <t>亩面积收入</t>
    </r>
  </si>
  <si>
    <t>朱加齐</t>
  </si>
  <si>
    <t>朱加齐本人患多种慢性疾病，妻子小脑萎缩，去年摔断腿后愈合效果不理想，行走不便。</t>
  </si>
  <si>
    <t>李建军</t>
  </si>
  <si>
    <t>大西湖村</t>
  </si>
  <si>
    <t>口颊癌</t>
  </si>
  <si>
    <t>王均枚</t>
  </si>
  <si>
    <t>心梗</t>
  </si>
  <si>
    <t>朱培成</t>
  </si>
  <si>
    <t>民和村三组</t>
  </si>
  <si>
    <t>家庭人口3人，在家务农，本人左侧前交通动脉瘤破裂伴蛛膜下隙出血、继发性脑室出血等多种疾病，现已无劳动能力</t>
  </si>
  <si>
    <t>潘丽军</t>
  </si>
  <si>
    <t>患有未分化型精神分裂症，精神残疾二级，家庭人口1人，长期居住在南县第三人民医院治疗</t>
  </si>
  <si>
    <t>李志军</t>
  </si>
  <si>
    <r>
      <rPr>
        <sz val="9"/>
        <rFont val="宋体"/>
        <charset val="134"/>
      </rPr>
      <t>家庭人口</t>
    </r>
    <r>
      <rPr>
        <sz val="9"/>
        <rFont val="DejaVu Sans"/>
        <charset val="134"/>
      </rPr>
      <t>4</t>
    </r>
    <r>
      <rPr>
        <sz val="9"/>
        <rFont val="宋体"/>
        <charset val="134"/>
      </rPr>
      <t>人，其子因意外死亡，媳妇改嫁，留下两个孙子与年迈的爷爷奶奶一起生活，长孙在读益阳市技术学院，次孙在读大通湖二中，因年老体弱无劳动能力、上学导致家庭困难</t>
    </r>
  </si>
  <si>
    <t>杨细群</t>
  </si>
  <si>
    <t>厚南社区</t>
  </si>
  <si>
    <t>一般家庭</t>
  </si>
  <si>
    <t>肢体二级残疾，患梗阻性黄疸住院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</si>
</sst>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8"/>
      <color rgb="FF000000"/>
      <name val="DejaVu Sans"/>
      <charset val="134"/>
    </font>
    <font>
      <sz val="9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14" fillId="0" borderId="0">
      <alignment vertical="center"/>
    </xf>
    <xf numFmtId="0" fontId="14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horizontal="center" vertical="center"/>
    </xf>
    <xf numFmtId="31" fontId="21" fillId="2" borderId="0" xfId="0" applyNumberFormat="1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  <cellStyle name="常规_Sheet2" xfId="51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G13" sqref="G13"/>
    </sheetView>
  </sheetViews>
  <sheetFormatPr defaultColWidth="9" defaultRowHeight="14.25" outlineLevelCol="6"/>
  <cols>
    <col min="1" max="1" width="10" style="30" customWidth="1"/>
    <col min="2" max="2" width="17.375" style="30" customWidth="1"/>
    <col min="3" max="3" width="39.125" style="30" customWidth="1"/>
    <col min="4" max="4" width="31.25" style="30" customWidth="1"/>
    <col min="5" max="5" width="30.625" style="30" customWidth="1"/>
    <col min="6" max="6" width="2.5" style="30" customWidth="1"/>
    <col min="7" max="7" width="9" style="30" customWidth="1"/>
    <col min="8" max="16384" width="9" style="30"/>
  </cols>
  <sheetData>
    <row r="1" s="30" customFormat="1" ht="35.25" customHeight="1" spans="1:5">
      <c r="A1" s="76" t="s">
        <v>0</v>
      </c>
      <c r="B1" s="76"/>
      <c r="C1" s="76"/>
      <c r="D1" s="76"/>
      <c r="E1" s="76"/>
    </row>
    <row r="2" s="30" customFormat="1" ht="20" customHeight="1" spans="1:7">
      <c r="A2" s="77" t="s">
        <v>1</v>
      </c>
      <c r="B2" s="77"/>
      <c r="C2" s="77"/>
      <c r="D2" s="77"/>
      <c r="E2" s="77"/>
      <c r="F2" s="78"/>
      <c r="G2" s="78"/>
    </row>
    <row r="3" s="30" customFormat="1" ht="21" customHeight="1" spans="1:5">
      <c r="A3" s="79" t="s">
        <v>2</v>
      </c>
      <c r="B3" s="79" t="s">
        <v>3</v>
      </c>
      <c r="C3" s="79" t="s">
        <v>4</v>
      </c>
      <c r="D3" s="79" t="s">
        <v>5</v>
      </c>
      <c r="E3" s="79" t="s">
        <v>6</v>
      </c>
    </row>
    <row r="4" s="30" customFormat="1" ht="21" customHeight="1" spans="1:5">
      <c r="A4" s="79">
        <v>1</v>
      </c>
      <c r="B4" s="79" t="s">
        <v>7</v>
      </c>
      <c r="C4" s="79" t="s">
        <v>8</v>
      </c>
      <c r="D4" s="79">
        <v>3</v>
      </c>
      <c r="E4" s="79">
        <v>7000</v>
      </c>
    </row>
    <row r="5" s="30" customFormat="1" ht="21" customHeight="1" spans="1:5">
      <c r="A5" s="79"/>
      <c r="B5" s="79"/>
      <c r="C5" s="79" t="s">
        <v>9</v>
      </c>
      <c r="D5" s="79">
        <v>10</v>
      </c>
      <c r="E5" s="79">
        <v>18500</v>
      </c>
    </row>
    <row r="6" s="30" customFormat="1" ht="21" customHeight="1" spans="1:5">
      <c r="A6" s="79"/>
      <c r="B6" s="79"/>
      <c r="C6" s="80" t="s">
        <v>10</v>
      </c>
      <c r="D6" s="80">
        <f>SUM(D4:D5)</f>
        <v>13</v>
      </c>
      <c r="E6" s="80">
        <f>SUM(E4:E5)</f>
        <v>25500</v>
      </c>
    </row>
    <row r="7" s="30" customFormat="1" ht="21" customHeight="1" spans="1:5">
      <c r="A7" s="79">
        <v>2</v>
      </c>
      <c r="B7" s="79" t="s">
        <v>11</v>
      </c>
      <c r="C7" s="79" t="s">
        <v>8</v>
      </c>
      <c r="D7" s="79">
        <v>1</v>
      </c>
      <c r="E7" s="79">
        <v>4000</v>
      </c>
    </row>
    <row r="8" s="30" customFormat="1" ht="21" customHeight="1" spans="1:5">
      <c r="A8" s="79"/>
      <c r="B8" s="79"/>
      <c r="C8" s="79" t="s">
        <v>9</v>
      </c>
      <c r="D8" s="79">
        <v>6</v>
      </c>
      <c r="E8" s="79">
        <v>9000</v>
      </c>
    </row>
    <row r="9" s="30" customFormat="1" ht="21" customHeight="1" spans="1:5">
      <c r="A9" s="79"/>
      <c r="B9" s="79"/>
      <c r="C9" s="80" t="s">
        <v>10</v>
      </c>
      <c r="D9" s="81">
        <f>D7+D8</f>
        <v>7</v>
      </c>
      <c r="E9" s="81">
        <f>E7+E8</f>
        <v>13000</v>
      </c>
    </row>
    <row r="10" s="30" customFormat="1" ht="21" customHeight="1" spans="1:5">
      <c r="A10" s="79">
        <v>3</v>
      </c>
      <c r="B10" s="79" t="s">
        <v>12</v>
      </c>
      <c r="C10" s="79" t="s">
        <v>8</v>
      </c>
      <c r="D10" s="79">
        <v>2</v>
      </c>
      <c r="E10" s="79">
        <v>8000</v>
      </c>
    </row>
    <row r="11" s="30" customFormat="1" ht="21" customHeight="1" spans="1:5">
      <c r="A11" s="79"/>
      <c r="B11" s="79"/>
      <c r="C11" s="79" t="s">
        <v>9</v>
      </c>
      <c r="D11" s="79">
        <v>12</v>
      </c>
      <c r="E11" s="79">
        <v>15000</v>
      </c>
    </row>
    <row r="12" s="30" customFormat="1" ht="21" customHeight="1" spans="1:5">
      <c r="A12" s="79"/>
      <c r="B12" s="79"/>
      <c r="C12" s="80" t="s">
        <v>10</v>
      </c>
      <c r="D12" s="80">
        <f>SUM(D10:D11)</f>
        <v>14</v>
      </c>
      <c r="E12" s="80">
        <f>SUM(E10:E11)</f>
        <v>23000</v>
      </c>
    </row>
    <row r="13" s="30" customFormat="1" ht="21" customHeight="1" spans="1:5">
      <c r="A13" s="79">
        <v>3</v>
      </c>
      <c r="B13" s="79" t="s">
        <v>13</v>
      </c>
      <c r="C13" s="79" t="s">
        <v>8</v>
      </c>
      <c r="D13" s="79">
        <v>0</v>
      </c>
      <c r="E13" s="79">
        <v>0</v>
      </c>
    </row>
    <row r="14" s="30" customFormat="1" ht="21" customHeight="1" spans="1:5">
      <c r="A14" s="79"/>
      <c r="B14" s="79"/>
      <c r="C14" s="79" t="s">
        <v>9</v>
      </c>
      <c r="D14" s="79">
        <v>8</v>
      </c>
      <c r="E14" s="79">
        <v>15500</v>
      </c>
    </row>
    <row r="15" s="30" customFormat="1" ht="21" customHeight="1" spans="1:5">
      <c r="A15" s="79"/>
      <c r="B15" s="79"/>
      <c r="C15" s="80" t="s">
        <v>10</v>
      </c>
      <c r="D15" s="81">
        <f>D13+D14</f>
        <v>8</v>
      </c>
      <c r="E15" s="80">
        <f>SUM(E13:E14)</f>
        <v>15500</v>
      </c>
    </row>
    <row r="16" s="30" customFormat="1" ht="21" customHeight="1" spans="1:5">
      <c r="A16" s="82"/>
      <c r="B16" s="79" t="s">
        <v>14</v>
      </c>
      <c r="C16" s="80"/>
      <c r="D16" s="80">
        <f>D6+D9+D12+D15</f>
        <v>42</v>
      </c>
      <c r="E16" s="80">
        <f>E6+E9+E12+E15</f>
        <v>77000</v>
      </c>
    </row>
    <row r="17" s="30" customFormat="1" ht="53" customHeight="1" spans="1:5">
      <c r="A17" s="83" t="s">
        <v>15</v>
      </c>
      <c r="B17" s="75"/>
      <c r="C17" s="75" t="s">
        <v>16</v>
      </c>
      <c r="D17" s="75" t="s">
        <v>17</v>
      </c>
      <c r="E17" s="84" t="s">
        <v>18</v>
      </c>
    </row>
    <row r="18" s="30" customFormat="1" ht="41" customHeight="1" spans="1:5">
      <c r="A18" s="75"/>
      <c r="B18" s="75"/>
      <c r="C18" s="75"/>
      <c r="D18" s="75" t="s">
        <v>19</v>
      </c>
      <c r="E18" s="85" t="s">
        <v>20</v>
      </c>
    </row>
    <row r="19" s="30" customFormat="1" ht="19" customHeight="1" spans="1:5">
      <c r="A19" s="59" t="s">
        <v>21</v>
      </c>
      <c r="B19" s="59"/>
      <c r="D19" s="59"/>
      <c r="E19" s="59"/>
    </row>
    <row r="20" s="30" customFormat="1" ht="19" customHeight="1" spans="1:5">
      <c r="A20" s="59"/>
      <c r="B20" s="59"/>
      <c r="C20" s="59"/>
      <c r="D20" s="59"/>
      <c r="E20" s="59"/>
    </row>
    <row r="21" s="30" customFormat="1" ht="19" customHeight="1"/>
    <row r="22" s="30" customFormat="1" ht="19" customHeight="1"/>
    <row r="23" s="30" customFormat="1" ht="19" customHeight="1"/>
    <row r="24" s="30" customFormat="1" ht="19" customHeight="1"/>
    <row r="25" ht="19" customHeight="1"/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rintOptions horizontalCentered="1"/>
  <pageMargins left="0.897222222222222" right="0.8972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workbookViewId="0">
      <selection activeCell="H2" sqref="H$1:H$1048576"/>
    </sheetView>
  </sheetViews>
  <sheetFormatPr defaultColWidth="9" defaultRowHeight="35" customHeight="1" outlineLevelCol="7"/>
  <cols>
    <col min="1" max="1" width="4" style="55"/>
    <col min="2" max="2" width="6.5" style="55" customWidth="1"/>
    <col min="3" max="3" width="5.875" style="55" customWidth="1"/>
    <col min="4" max="4" width="4.5" style="55" customWidth="1"/>
    <col min="5" max="5" width="66" style="56" customWidth="1"/>
    <col min="6" max="6" width="4.75" style="56" customWidth="1"/>
    <col min="7" max="7" width="6.75" style="57" customWidth="1"/>
    <col min="8" max="8" width="8" style="58" customWidth="1"/>
    <col min="9" max="9" width="10.125" style="30" customWidth="1"/>
    <col min="10" max="10" width="9.375" style="30"/>
    <col min="11" max="16376" width="9" style="30"/>
    <col min="16377" max="16384" width="9" style="59"/>
  </cols>
  <sheetData>
    <row r="1" s="30" customFormat="1" ht="28" customHeight="1" spans="1:8">
      <c r="A1" s="60" t="s">
        <v>22</v>
      </c>
      <c r="B1" s="60"/>
      <c r="C1" s="60"/>
      <c r="D1" s="60"/>
      <c r="E1" s="60"/>
      <c r="F1" s="60"/>
      <c r="G1" s="61"/>
      <c r="H1" s="61"/>
    </row>
    <row r="2" s="30" customFormat="1" customHeight="1" spans="1:8">
      <c r="A2" s="14" t="s">
        <v>2</v>
      </c>
      <c r="B2" s="14" t="s">
        <v>23</v>
      </c>
      <c r="C2" s="14" t="s">
        <v>24</v>
      </c>
      <c r="D2" s="14" t="s">
        <v>25</v>
      </c>
      <c r="E2" s="14" t="s">
        <v>26</v>
      </c>
      <c r="F2" s="14" t="s">
        <v>27</v>
      </c>
      <c r="G2" s="37" t="s">
        <v>28</v>
      </c>
      <c r="H2" s="38" t="s">
        <v>29</v>
      </c>
    </row>
    <row r="3" s="30" customFormat="1" ht="32" customHeight="1" spans="1:8">
      <c r="A3" s="14">
        <v>1</v>
      </c>
      <c r="B3" s="26" t="s">
        <v>30</v>
      </c>
      <c r="C3" s="26" t="s">
        <v>31</v>
      </c>
      <c r="D3" s="26" t="s">
        <v>32</v>
      </c>
      <c r="E3" s="26" t="s">
        <v>33</v>
      </c>
      <c r="F3" s="26" t="s">
        <v>8</v>
      </c>
      <c r="G3" s="62">
        <v>100000</v>
      </c>
      <c r="H3" s="62">
        <v>4500</v>
      </c>
    </row>
    <row r="4" s="30" customFormat="1" ht="36" customHeight="1" spans="1:8">
      <c r="A4" s="26">
        <v>2</v>
      </c>
      <c r="B4" s="26" t="s">
        <v>34</v>
      </c>
      <c r="C4" s="26" t="s">
        <v>35</v>
      </c>
      <c r="D4" s="26" t="s">
        <v>32</v>
      </c>
      <c r="E4" s="26" t="s">
        <v>36</v>
      </c>
      <c r="F4" s="26" t="s">
        <v>8</v>
      </c>
      <c r="G4" s="62">
        <v>16553.99</v>
      </c>
      <c r="H4" s="62">
        <v>500</v>
      </c>
    </row>
    <row r="5" s="30" customFormat="1" ht="39" customHeight="1" spans="1:8">
      <c r="A5" s="26" t="s">
        <v>37</v>
      </c>
      <c r="B5" s="26" t="s">
        <v>38</v>
      </c>
      <c r="C5" s="26" t="s">
        <v>39</v>
      </c>
      <c r="D5" s="26" t="s">
        <v>32</v>
      </c>
      <c r="E5" s="26" t="s">
        <v>40</v>
      </c>
      <c r="F5" s="26" t="s">
        <v>9</v>
      </c>
      <c r="G5" s="62">
        <v>115113.67</v>
      </c>
      <c r="H5" s="62">
        <v>3000</v>
      </c>
    </row>
    <row r="6" s="30" customFormat="1" ht="27" customHeight="1" spans="1:8">
      <c r="A6" s="26" t="s">
        <v>41</v>
      </c>
      <c r="B6" s="26" t="s">
        <v>42</v>
      </c>
      <c r="C6" s="26" t="s">
        <v>43</v>
      </c>
      <c r="D6" s="26" t="s">
        <v>32</v>
      </c>
      <c r="E6" s="26" t="s">
        <v>44</v>
      </c>
      <c r="F6" s="26" t="s">
        <v>8</v>
      </c>
      <c r="G6" s="62">
        <v>40000</v>
      </c>
      <c r="H6" s="62">
        <v>2000</v>
      </c>
    </row>
    <row r="7" s="30" customFormat="1" ht="33" customHeight="1" spans="1:8">
      <c r="A7" s="26" t="s">
        <v>45</v>
      </c>
      <c r="B7" s="26" t="s">
        <v>46</v>
      </c>
      <c r="C7" s="26" t="s">
        <v>43</v>
      </c>
      <c r="D7" s="26" t="s">
        <v>47</v>
      </c>
      <c r="E7" s="26" t="s">
        <v>48</v>
      </c>
      <c r="F7" s="26" t="s">
        <v>9</v>
      </c>
      <c r="G7" s="62">
        <v>32606.96</v>
      </c>
      <c r="H7" s="62">
        <v>1500</v>
      </c>
    </row>
    <row r="8" s="30" customFormat="1" ht="38" customHeight="1" spans="1:8">
      <c r="A8" s="26" t="s">
        <v>49</v>
      </c>
      <c r="B8" s="26" t="s">
        <v>50</v>
      </c>
      <c r="C8" s="26" t="s">
        <v>43</v>
      </c>
      <c r="D8" s="26" t="s">
        <v>32</v>
      </c>
      <c r="E8" s="26" t="s">
        <v>51</v>
      </c>
      <c r="F8" s="26" t="s">
        <v>9</v>
      </c>
      <c r="G8" s="63">
        <v>28562.34</v>
      </c>
      <c r="H8" s="62">
        <v>1500</v>
      </c>
    </row>
    <row r="9" s="30" customFormat="1" ht="27" customHeight="1" spans="1:8">
      <c r="A9" s="26" t="s">
        <v>52</v>
      </c>
      <c r="B9" s="26" t="s">
        <v>53</v>
      </c>
      <c r="C9" s="26" t="s">
        <v>54</v>
      </c>
      <c r="D9" s="26" t="s">
        <v>32</v>
      </c>
      <c r="E9" s="26" t="s">
        <v>55</v>
      </c>
      <c r="F9" s="26" t="s">
        <v>9</v>
      </c>
      <c r="G9" s="62">
        <v>65725.21</v>
      </c>
      <c r="H9" s="62">
        <v>2000</v>
      </c>
    </row>
    <row r="10" s="30" customFormat="1" ht="27" customHeight="1" spans="1:8">
      <c r="A10" s="26" t="s">
        <v>56</v>
      </c>
      <c r="B10" s="26" t="s">
        <v>57</v>
      </c>
      <c r="C10" s="26" t="s">
        <v>54</v>
      </c>
      <c r="D10" s="26" t="s">
        <v>32</v>
      </c>
      <c r="E10" s="26" t="s">
        <v>58</v>
      </c>
      <c r="F10" s="26" t="s">
        <v>9</v>
      </c>
      <c r="G10" s="62">
        <v>32194.99</v>
      </c>
      <c r="H10" s="62">
        <v>1000</v>
      </c>
    </row>
    <row r="11" s="30" customFormat="1" ht="27" customHeight="1" spans="1:8">
      <c r="A11" s="26" t="s">
        <v>59</v>
      </c>
      <c r="B11" s="26" t="s">
        <v>60</v>
      </c>
      <c r="C11" s="26" t="s">
        <v>54</v>
      </c>
      <c r="D11" s="26" t="s">
        <v>32</v>
      </c>
      <c r="E11" s="26" t="s">
        <v>61</v>
      </c>
      <c r="F11" s="26" t="s">
        <v>9</v>
      </c>
      <c r="G11" s="62">
        <v>117722.76</v>
      </c>
      <c r="H11" s="62">
        <v>3000</v>
      </c>
    </row>
    <row r="12" s="30" customFormat="1" ht="33" customHeight="1" spans="1:8">
      <c r="A12" s="26" t="s">
        <v>62</v>
      </c>
      <c r="B12" s="26" t="s">
        <v>63</v>
      </c>
      <c r="C12" s="26" t="s">
        <v>54</v>
      </c>
      <c r="D12" s="26" t="s">
        <v>64</v>
      </c>
      <c r="E12" s="26" t="s">
        <v>65</v>
      </c>
      <c r="F12" s="26" t="s">
        <v>9</v>
      </c>
      <c r="G12" s="62">
        <v>11939</v>
      </c>
      <c r="H12" s="62">
        <v>1000</v>
      </c>
    </row>
    <row r="13" s="30" customFormat="1" ht="39" customHeight="1" spans="1:8">
      <c r="A13" s="26" t="s">
        <v>66</v>
      </c>
      <c r="B13" s="64" t="s">
        <v>67</v>
      </c>
      <c r="C13" s="65" t="s">
        <v>68</v>
      </c>
      <c r="D13" s="65" t="s">
        <v>69</v>
      </c>
      <c r="E13" s="65" t="s">
        <v>70</v>
      </c>
      <c r="F13" s="26" t="s">
        <v>9</v>
      </c>
      <c r="G13" s="66">
        <v>15000</v>
      </c>
      <c r="H13" s="62">
        <v>500</v>
      </c>
    </row>
    <row r="14" s="30" customFormat="1" ht="39" customHeight="1" spans="1:8">
      <c r="A14" s="26" t="s">
        <v>71</v>
      </c>
      <c r="B14" s="64" t="s">
        <v>72</v>
      </c>
      <c r="C14" s="65" t="s">
        <v>73</v>
      </c>
      <c r="D14" s="65" t="s">
        <v>69</v>
      </c>
      <c r="E14" s="67" t="s">
        <v>74</v>
      </c>
      <c r="F14" s="26" t="s">
        <v>9</v>
      </c>
      <c r="G14" s="68">
        <v>39000</v>
      </c>
      <c r="H14" s="62">
        <v>2000</v>
      </c>
    </row>
    <row r="15" s="30" customFormat="1" ht="39" customHeight="1" spans="1:8">
      <c r="A15" s="69">
        <v>13</v>
      </c>
      <c r="B15" s="16" t="s">
        <v>75</v>
      </c>
      <c r="C15" s="16" t="s">
        <v>76</v>
      </c>
      <c r="D15" s="16" t="s">
        <v>69</v>
      </c>
      <c r="E15" s="16" t="s">
        <v>77</v>
      </c>
      <c r="F15" s="16" t="s">
        <v>9</v>
      </c>
      <c r="G15" s="17"/>
      <c r="H15" s="17">
        <v>3000</v>
      </c>
    </row>
    <row r="16" s="30" customFormat="1" ht="27" customHeight="1" spans="1:8">
      <c r="A16" s="69"/>
      <c r="B16" s="70" t="s">
        <v>14</v>
      </c>
      <c r="C16" s="71"/>
      <c r="D16" s="72"/>
      <c r="E16" s="23"/>
      <c r="F16" s="23"/>
      <c r="G16" s="73"/>
      <c r="H16" s="74">
        <f>SUM(H3:H15)</f>
        <v>25500</v>
      </c>
    </row>
    <row r="17" s="30" customFormat="1" ht="43" customHeight="1" spans="1:8">
      <c r="A17" s="55"/>
      <c r="B17" s="55"/>
      <c r="C17" s="55"/>
      <c r="D17" s="55"/>
      <c r="E17" s="56"/>
      <c r="F17" s="56"/>
      <c r="G17" s="57"/>
      <c r="H17" s="58"/>
    </row>
    <row r="18" s="30" customFormat="1" ht="43" customHeight="1" spans="1:8">
      <c r="A18" s="55"/>
      <c r="B18" s="55"/>
      <c r="C18" s="55"/>
      <c r="D18" s="55"/>
      <c r="E18" s="56"/>
      <c r="F18" s="56"/>
      <c r="G18" s="57"/>
      <c r="H18" s="58"/>
    </row>
    <row r="19" s="30" customFormat="1" ht="43" customHeight="1" spans="1:8">
      <c r="A19" s="55"/>
      <c r="B19" s="55"/>
      <c r="C19" s="55"/>
      <c r="D19" s="55"/>
      <c r="E19" s="56"/>
      <c r="F19" s="56"/>
      <c r="G19" s="57"/>
      <c r="H19" s="58"/>
    </row>
    <row r="20" s="30" customFormat="1" ht="43" customHeight="1" spans="1:8">
      <c r="A20" s="55"/>
      <c r="B20" s="55"/>
      <c r="C20" s="55"/>
      <c r="D20" s="55"/>
      <c r="E20" s="56"/>
      <c r="F20" s="56"/>
      <c r="G20" s="57"/>
      <c r="H20" s="58"/>
    </row>
    <row r="21" ht="43" customHeight="1"/>
    <row r="22" ht="43" customHeight="1"/>
    <row r="23" ht="43" customHeight="1"/>
    <row r="24" ht="43" customHeight="1"/>
    <row r="25" ht="49" customHeight="1"/>
    <row r="26" ht="43" customHeight="1"/>
    <row r="27" ht="45" customHeight="1"/>
    <row r="28" ht="45" customHeight="1"/>
    <row r="29" ht="44" customHeight="1"/>
    <row r="30" ht="45" customHeight="1"/>
    <row r="31" ht="51" customHeight="1"/>
    <row r="35" ht="41" customHeight="1"/>
    <row r="36" ht="42.95" customHeight="1"/>
    <row r="37" ht="42.95" customHeight="1"/>
    <row r="38" ht="42.95" customHeight="1"/>
    <row r="39" ht="42.95" customHeight="1"/>
    <row r="40" ht="42.95" customHeight="1"/>
    <row r="41" ht="42.95" customHeight="1"/>
    <row r="42" ht="42.95" customHeight="1"/>
    <row r="43" ht="42.95" customHeight="1"/>
    <row r="44" ht="42.95" customHeight="1"/>
    <row r="45" ht="42.95" customHeight="1"/>
    <row r="46" ht="43" customHeight="1"/>
    <row r="47" ht="43" customHeight="1"/>
    <row r="48" ht="43" customHeight="1"/>
    <row r="49" ht="43" customHeight="1"/>
    <row r="50" ht="43" customHeight="1"/>
    <row r="51" ht="43" customHeight="1"/>
    <row r="52" ht="43" customHeight="1"/>
    <row r="53" ht="43" customHeight="1"/>
    <row r="54" ht="43" customHeight="1"/>
    <row r="55" ht="43" customHeight="1"/>
    <row r="56" ht="43" customHeight="1"/>
    <row r="57" ht="43" customHeight="1"/>
    <row r="58" ht="43" customHeight="1"/>
    <row r="59" ht="43" customHeight="1"/>
    <row r="60" ht="43" customHeight="1"/>
    <row r="61" ht="43" customHeight="1"/>
    <row r="62" ht="43" customHeight="1"/>
    <row r="63" ht="43" customHeight="1"/>
    <row r="64" ht="43" customHeight="1"/>
    <row r="65" ht="43" customHeight="1"/>
    <row r="66" s="30" customFormat="1" ht="43" customHeight="1" spans="1:8">
      <c r="A66" s="55"/>
      <c r="B66" s="55"/>
      <c r="C66" s="55"/>
      <c r="D66" s="55"/>
      <c r="E66" s="56"/>
      <c r="F66" s="56"/>
      <c r="G66" s="57"/>
      <c r="H66" s="58"/>
    </row>
    <row r="67" s="30" customFormat="1" ht="43" customHeight="1" spans="1:8">
      <c r="A67" s="55"/>
      <c r="B67" s="55"/>
      <c r="C67" s="55"/>
      <c r="D67" s="55"/>
      <c r="E67" s="56"/>
      <c r="F67" s="56"/>
      <c r="G67" s="57"/>
      <c r="H67" s="58"/>
    </row>
    <row r="68" s="30" customFormat="1" ht="43" customHeight="1" spans="7:8">
      <c r="G68" s="75"/>
      <c r="H68" s="75"/>
    </row>
    <row r="69" s="30" customFormat="1" ht="43" customHeight="1" spans="7:8">
      <c r="G69" s="75"/>
      <c r="H69" s="75"/>
    </row>
    <row r="70" s="30" customFormat="1" ht="43" customHeight="1" spans="7:8">
      <c r="G70" s="75"/>
      <c r="H70" s="75"/>
    </row>
    <row r="71" s="30" customFormat="1" ht="43" customHeight="1" spans="1:8">
      <c r="A71" s="55"/>
      <c r="B71" s="55"/>
      <c r="C71" s="55"/>
      <c r="D71" s="55"/>
      <c r="E71" s="56"/>
      <c r="F71" s="56"/>
      <c r="G71" s="57"/>
      <c r="H71" s="58"/>
    </row>
    <row r="72" s="30" customFormat="1" ht="43" customHeight="1" spans="1:8">
      <c r="A72" s="55"/>
      <c r="B72" s="55"/>
      <c r="C72" s="55"/>
      <c r="D72" s="55"/>
      <c r="E72" s="56"/>
      <c r="F72" s="56"/>
      <c r="G72" s="57"/>
      <c r="H72" s="58"/>
    </row>
    <row r="73" s="30" customFormat="1" ht="43" customHeight="1" spans="1:8">
      <c r="A73" s="55"/>
      <c r="B73" s="55"/>
      <c r="C73" s="55"/>
      <c r="D73" s="55"/>
      <c r="E73" s="56"/>
      <c r="F73" s="56"/>
      <c r="G73" s="57"/>
      <c r="H73" s="58"/>
    </row>
    <row r="74" s="30" customFormat="1" ht="43" customHeight="1" spans="1:8">
      <c r="A74" s="55"/>
      <c r="B74" s="55"/>
      <c r="C74" s="55"/>
      <c r="D74" s="55"/>
      <c r="E74" s="56"/>
      <c r="F74" s="56"/>
      <c r="G74" s="57"/>
      <c r="H74" s="58"/>
    </row>
    <row r="75" s="30" customFormat="1" ht="43" customHeight="1" spans="1:8">
      <c r="A75" s="55"/>
      <c r="B75" s="55"/>
      <c r="C75" s="55"/>
      <c r="D75" s="55"/>
      <c r="E75" s="56"/>
      <c r="F75" s="56"/>
      <c r="G75" s="57"/>
      <c r="H75" s="58"/>
    </row>
    <row r="76" s="30" customFormat="1" ht="43" customHeight="1" spans="1:8">
      <c r="A76" s="55"/>
      <c r="B76" s="55"/>
      <c r="C76" s="55"/>
      <c r="D76" s="55"/>
      <c r="E76" s="56"/>
      <c r="F76" s="56"/>
      <c r="G76" s="57"/>
      <c r="H76" s="58"/>
    </row>
    <row r="77" s="30" customFormat="1" ht="43" customHeight="1" spans="1:8">
      <c r="A77" s="55"/>
      <c r="B77" s="55"/>
      <c r="C77" s="55"/>
      <c r="D77" s="55"/>
      <c r="E77" s="56"/>
      <c r="F77" s="56"/>
      <c r="G77" s="57"/>
      <c r="H77" s="58"/>
    </row>
    <row r="78" s="30" customFormat="1" ht="43" customHeight="1" spans="1:8">
      <c r="A78" s="55"/>
      <c r="B78" s="55"/>
      <c r="C78" s="55"/>
      <c r="D78" s="55"/>
      <c r="E78" s="56"/>
      <c r="F78" s="56"/>
      <c r="G78" s="57"/>
      <c r="H78" s="58"/>
    </row>
    <row r="79" s="30" customFormat="1" ht="43" customHeight="1" spans="1:8">
      <c r="A79" s="55"/>
      <c r="B79" s="55"/>
      <c r="C79" s="55"/>
      <c r="D79" s="55"/>
      <c r="E79" s="56"/>
      <c r="F79" s="56"/>
      <c r="G79" s="57"/>
      <c r="H79" s="58"/>
    </row>
    <row r="80" s="30" customFormat="1" ht="43" customHeight="1" spans="1:8">
      <c r="A80" s="55"/>
      <c r="B80" s="55"/>
      <c r="C80" s="55"/>
      <c r="D80" s="55"/>
      <c r="E80" s="56"/>
      <c r="F80" s="56"/>
      <c r="G80" s="57"/>
      <c r="H80" s="58"/>
    </row>
    <row r="81" s="30" customFormat="1" ht="43" customHeight="1" spans="1:8">
      <c r="A81" s="55"/>
      <c r="B81" s="55"/>
      <c r="C81" s="55"/>
      <c r="D81" s="55"/>
      <c r="E81" s="56"/>
      <c r="F81" s="56"/>
      <c r="G81" s="57"/>
      <c r="H81" s="58"/>
    </row>
    <row r="82" s="30" customFormat="1" ht="43" customHeight="1" spans="1:8">
      <c r="A82" s="55"/>
      <c r="B82" s="55"/>
      <c r="C82" s="55"/>
      <c r="D82" s="55"/>
      <c r="E82" s="56"/>
      <c r="F82" s="56"/>
      <c r="G82" s="57"/>
      <c r="H82" s="58"/>
    </row>
    <row r="83" s="30" customFormat="1" ht="43" customHeight="1" spans="1:8">
      <c r="A83" s="55"/>
      <c r="B83" s="55"/>
      <c r="C83" s="55"/>
      <c r="D83" s="55"/>
      <c r="E83" s="56"/>
      <c r="F83" s="56"/>
      <c r="G83" s="57"/>
      <c r="H83" s="58"/>
    </row>
    <row r="84" s="30" customFormat="1" ht="43" customHeight="1" spans="1:8">
      <c r="A84" s="55"/>
      <c r="B84" s="55"/>
      <c r="C84" s="55"/>
      <c r="D84" s="55"/>
      <c r="E84" s="56"/>
      <c r="F84" s="56"/>
      <c r="G84" s="57"/>
      <c r="H84" s="58"/>
    </row>
    <row r="85" s="30" customFormat="1" ht="43" customHeight="1" spans="1:8">
      <c r="A85" s="55"/>
      <c r="B85" s="55"/>
      <c r="C85" s="55"/>
      <c r="D85" s="55"/>
      <c r="E85" s="56"/>
      <c r="F85" s="56"/>
      <c r="G85" s="57"/>
      <c r="H85" s="58"/>
    </row>
    <row r="86" s="30" customFormat="1" ht="43" customHeight="1" spans="1:8">
      <c r="A86" s="55"/>
      <c r="B86" s="55"/>
      <c r="C86" s="55"/>
      <c r="D86" s="55"/>
      <c r="E86" s="56"/>
      <c r="F86" s="56"/>
      <c r="G86" s="57"/>
      <c r="H86" s="58"/>
    </row>
    <row r="87" s="30" customFormat="1" ht="43" customHeight="1" spans="1:8">
      <c r="A87" s="55"/>
      <c r="B87" s="55"/>
      <c r="C87" s="55"/>
      <c r="D87" s="55"/>
      <c r="E87" s="56"/>
      <c r="F87" s="56"/>
      <c r="G87" s="57"/>
      <c r="H87" s="58"/>
    </row>
    <row r="88" s="30" customFormat="1" ht="45" customHeight="1" spans="1:8">
      <c r="A88" s="55"/>
      <c r="B88" s="55"/>
      <c r="C88" s="55"/>
      <c r="D88" s="55"/>
      <c r="E88" s="56"/>
      <c r="F88" s="56"/>
      <c r="G88" s="57"/>
      <c r="H88" s="58"/>
    </row>
    <row r="89" s="30" customFormat="1" ht="43" customHeight="1" spans="1:8">
      <c r="A89" s="55"/>
      <c r="B89" s="55"/>
      <c r="C89" s="55"/>
      <c r="D89" s="55"/>
      <c r="E89" s="56"/>
      <c r="F89" s="56"/>
      <c r="G89" s="57"/>
      <c r="H89" s="58"/>
    </row>
    <row r="90" s="30" customFormat="1" ht="43" customHeight="1" spans="1:8">
      <c r="A90" s="55"/>
      <c r="B90" s="55"/>
      <c r="C90" s="55"/>
      <c r="D90" s="55"/>
      <c r="E90" s="56"/>
      <c r="F90" s="56"/>
      <c r="G90" s="57"/>
      <c r="H90" s="58"/>
    </row>
    <row r="91" s="30" customFormat="1" ht="43" customHeight="1" spans="1:8">
      <c r="A91" s="55"/>
      <c r="B91" s="55"/>
      <c r="C91" s="55"/>
      <c r="D91" s="55"/>
      <c r="E91" s="56"/>
      <c r="F91" s="56"/>
      <c r="G91" s="57"/>
      <c r="H91" s="58"/>
    </row>
    <row r="92" s="30" customFormat="1" ht="43" customHeight="1" spans="1:8">
      <c r="A92" s="55"/>
      <c r="B92" s="55"/>
      <c r="C92" s="55"/>
      <c r="D92" s="55"/>
      <c r="E92" s="56"/>
      <c r="F92" s="56"/>
      <c r="G92" s="57"/>
      <c r="H92" s="58"/>
    </row>
    <row r="93" s="30" customFormat="1" ht="43" customHeight="1" spans="1:8">
      <c r="A93" s="55"/>
      <c r="B93" s="55"/>
      <c r="C93" s="55"/>
      <c r="D93" s="55"/>
      <c r="E93" s="56"/>
      <c r="F93" s="56"/>
      <c r="G93" s="57"/>
      <c r="H93" s="58"/>
    </row>
    <row r="94" s="30" customFormat="1" ht="43" customHeight="1" spans="1:8">
      <c r="A94" s="55"/>
      <c r="B94" s="55"/>
      <c r="C94" s="55"/>
      <c r="D94" s="55"/>
      <c r="E94" s="56"/>
      <c r="F94" s="56"/>
      <c r="G94" s="57"/>
      <c r="H94" s="58"/>
    </row>
    <row r="95" s="30" customFormat="1" ht="43" customHeight="1" spans="1:8">
      <c r="A95" s="55"/>
      <c r="B95" s="55"/>
      <c r="C95" s="55"/>
      <c r="D95" s="55"/>
      <c r="E95" s="56"/>
      <c r="F95" s="56"/>
      <c r="G95" s="57"/>
      <c r="H95" s="58"/>
    </row>
    <row r="96" s="30" customFormat="1" ht="43" customHeight="1" spans="1:8">
      <c r="A96" s="55"/>
      <c r="B96" s="55"/>
      <c r="C96" s="55"/>
      <c r="D96" s="55"/>
      <c r="E96" s="56"/>
      <c r="F96" s="56"/>
      <c r="G96" s="57"/>
      <c r="H96" s="58"/>
    </row>
    <row r="97" s="30" customFormat="1" ht="28" customHeight="1" spans="1:8">
      <c r="A97" s="55"/>
      <c r="B97" s="55"/>
      <c r="C97" s="55"/>
      <c r="D97" s="55"/>
      <c r="E97" s="56"/>
      <c r="F97" s="56"/>
      <c r="G97" s="57"/>
      <c r="H97" s="58"/>
    </row>
    <row r="98" s="30" customFormat="1" customHeight="1" spans="1:8">
      <c r="A98" s="55"/>
      <c r="B98" s="55"/>
      <c r="C98" s="55"/>
      <c r="D98" s="55"/>
      <c r="E98" s="56"/>
      <c r="F98" s="56"/>
      <c r="G98" s="57"/>
      <c r="H98" s="58"/>
    </row>
    <row r="99" s="30" customFormat="1" customHeight="1" spans="1:8">
      <c r="A99" s="55"/>
      <c r="B99" s="55"/>
      <c r="C99" s="55"/>
      <c r="D99" s="55"/>
      <c r="E99" s="56"/>
      <c r="F99" s="56"/>
      <c r="G99" s="57"/>
      <c r="H99" s="58"/>
    </row>
    <row r="100" s="30" customFormat="1" customHeight="1" spans="1:8">
      <c r="A100" s="55"/>
      <c r="B100" s="55"/>
      <c r="C100" s="55"/>
      <c r="D100" s="55"/>
      <c r="E100" s="56"/>
      <c r="F100" s="56"/>
      <c r="G100" s="57"/>
      <c r="H100" s="58"/>
    </row>
    <row r="101" s="30" customFormat="1" customHeight="1" spans="1:8">
      <c r="A101" s="55"/>
      <c r="B101" s="55"/>
      <c r="C101" s="55"/>
      <c r="D101" s="55"/>
      <c r="E101" s="56"/>
      <c r="F101" s="56"/>
      <c r="G101" s="57"/>
      <c r="H101" s="58"/>
    </row>
    <row r="102" s="30" customFormat="1" customHeight="1" spans="1:8">
      <c r="A102" s="55"/>
      <c r="B102" s="55"/>
      <c r="C102" s="55"/>
      <c r="D102" s="55"/>
      <c r="E102" s="56"/>
      <c r="F102" s="56"/>
      <c r="G102" s="57"/>
      <c r="H102" s="58"/>
    </row>
    <row r="103" s="30" customFormat="1" customHeight="1" spans="1:8">
      <c r="A103" s="55"/>
      <c r="B103" s="55"/>
      <c r="C103" s="55"/>
      <c r="D103" s="55"/>
      <c r="E103" s="56"/>
      <c r="F103" s="56"/>
      <c r="G103" s="57"/>
      <c r="H103" s="58"/>
    </row>
  </sheetData>
  <mergeCells count="2">
    <mergeCell ref="A1:H1"/>
    <mergeCell ref="B16:D16"/>
  </mergeCells>
  <pageMargins left="0.393055555555556" right="0.393055555555556" top="0.432638888888889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2"/>
  <sheetViews>
    <sheetView workbookViewId="0">
      <selection activeCell="H2" sqref="H$1:H$1048576"/>
    </sheetView>
  </sheetViews>
  <sheetFormatPr defaultColWidth="9" defaultRowHeight="21" customHeight="1"/>
  <cols>
    <col min="1" max="1" width="4.25" style="45" customWidth="1"/>
    <col min="2" max="2" width="7.5" style="45" customWidth="1"/>
    <col min="3" max="3" width="4.875" style="45" customWidth="1"/>
    <col min="4" max="4" width="5.25" style="45" customWidth="1"/>
    <col min="5" max="5" width="52.125" style="45" customWidth="1"/>
    <col min="6" max="6" width="5" style="45" customWidth="1"/>
    <col min="7" max="7" width="7.75" style="45" customWidth="1"/>
    <col min="8" max="8" width="8.25" style="46" customWidth="1"/>
    <col min="9" max="244" width="4.38333333333333" style="45" customWidth="1"/>
    <col min="245" max="245" width="4.38333333333333" style="45"/>
    <col min="246" max="16384" width="9" style="45"/>
  </cols>
  <sheetData>
    <row r="1" s="42" customFormat="1" ht="35" customHeight="1" spans="1:8">
      <c r="A1" s="47" t="s">
        <v>78</v>
      </c>
      <c r="B1" s="47"/>
      <c r="C1" s="47"/>
      <c r="D1" s="47"/>
      <c r="E1" s="47"/>
      <c r="F1" s="47"/>
      <c r="G1" s="47"/>
      <c r="H1" s="48"/>
    </row>
    <row r="2" s="43" customFormat="1" ht="30" customHeight="1" spans="1:8">
      <c r="A2" s="49" t="s">
        <v>2</v>
      </c>
      <c r="B2" s="49" t="s">
        <v>23</v>
      </c>
      <c r="C2" s="49" t="s">
        <v>24</v>
      </c>
      <c r="D2" s="49" t="s">
        <v>25</v>
      </c>
      <c r="E2" s="49" t="s">
        <v>26</v>
      </c>
      <c r="F2" s="49" t="s">
        <v>27</v>
      </c>
      <c r="G2" s="49" t="s">
        <v>79</v>
      </c>
      <c r="H2" s="50" t="s">
        <v>80</v>
      </c>
    </row>
    <row r="3" s="43" customFormat="1" ht="44" customHeight="1" spans="1:8">
      <c r="A3" s="49">
        <v>1</v>
      </c>
      <c r="B3" s="49" t="s">
        <v>81</v>
      </c>
      <c r="C3" s="49" t="s">
        <v>82</v>
      </c>
      <c r="D3" s="49" t="s">
        <v>83</v>
      </c>
      <c r="E3" s="49" t="s">
        <v>84</v>
      </c>
      <c r="F3" s="49" t="s">
        <v>9</v>
      </c>
      <c r="G3" s="51">
        <v>27429</v>
      </c>
      <c r="H3" s="50">
        <v>2500</v>
      </c>
    </row>
    <row r="4" s="43" customFormat="1" ht="44" customHeight="1" spans="1:8">
      <c r="A4" s="49">
        <v>2</v>
      </c>
      <c r="B4" s="49" t="s">
        <v>85</v>
      </c>
      <c r="C4" s="49" t="s">
        <v>82</v>
      </c>
      <c r="D4" s="49" t="s">
        <v>86</v>
      </c>
      <c r="E4" s="49" t="s">
        <v>87</v>
      </c>
      <c r="F4" s="49" t="s">
        <v>9</v>
      </c>
      <c r="G4" s="51">
        <v>9472</v>
      </c>
      <c r="H4" s="50">
        <v>500</v>
      </c>
    </row>
    <row r="5" s="43" customFormat="1" ht="44" customHeight="1" spans="1:8">
      <c r="A5" s="49">
        <v>3</v>
      </c>
      <c r="B5" s="49" t="s">
        <v>88</v>
      </c>
      <c r="C5" s="49" t="s">
        <v>82</v>
      </c>
      <c r="D5" s="49" t="s">
        <v>86</v>
      </c>
      <c r="E5" s="49" t="s">
        <v>89</v>
      </c>
      <c r="F5" s="49" t="s">
        <v>9</v>
      </c>
      <c r="G5" s="51">
        <v>22428</v>
      </c>
      <c r="H5" s="51">
        <v>1500</v>
      </c>
    </row>
    <row r="6" s="43" customFormat="1" ht="44" customHeight="1" spans="1:8">
      <c r="A6" s="49">
        <v>4</v>
      </c>
      <c r="B6" s="16" t="s">
        <v>90</v>
      </c>
      <c r="C6" s="49" t="s">
        <v>91</v>
      </c>
      <c r="D6" s="49" t="s">
        <v>86</v>
      </c>
      <c r="E6" s="49" t="s">
        <v>92</v>
      </c>
      <c r="F6" s="49" t="s">
        <v>9</v>
      </c>
      <c r="G6" s="51">
        <v>13205</v>
      </c>
      <c r="H6" s="50">
        <v>1000</v>
      </c>
    </row>
    <row r="7" s="43" customFormat="1" ht="44" customHeight="1" spans="1:17">
      <c r="A7" s="49">
        <v>5</v>
      </c>
      <c r="B7" s="51" t="s">
        <v>93</v>
      </c>
      <c r="C7" s="51" t="s">
        <v>94</v>
      </c>
      <c r="D7" s="49" t="s">
        <v>83</v>
      </c>
      <c r="E7" s="51" t="s">
        <v>95</v>
      </c>
      <c r="F7" s="49" t="s">
        <v>8</v>
      </c>
      <c r="G7" s="51">
        <v>154147</v>
      </c>
      <c r="H7" s="51">
        <v>4000</v>
      </c>
      <c r="Q7" s="54"/>
    </row>
    <row r="8" s="43" customFormat="1" ht="44" customHeight="1" spans="1:8">
      <c r="A8" s="49">
        <v>6</v>
      </c>
      <c r="B8" s="49" t="s">
        <v>96</v>
      </c>
      <c r="C8" s="51" t="s">
        <v>94</v>
      </c>
      <c r="D8" s="49" t="s">
        <v>97</v>
      </c>
      <c r="E8" s="49" t="s">
        <v>98</v>
      </c>
      <c r="F8" s="49" t="s">
        <v>9</v>
      </c>
      <c r="G8" s="51">
        <v>29490.1</v>
      </c>
      <c r="H8" s="50">
        <v>2000</v>
      </c>
    </row>
    <row r="9" s="43" customFormat="1" ht="44" customHeight="1" spans="1:8">
      <c r="A9" s="49">
        <v>7</v>
      </c>
      <c r="B9" s="49" t="s">
        <v>99</v>
      </c>
      <c r="C9" s="51" t="s">
        <v>94</v>
      </c>
      <c r="D9" s="49" t="s">
        <v>97</v>
      </c>
      <c r="E9" s="49" t="s">
        <v>100</v>
      </c>
      <c r="F9" s="49" t="s">
        <v>9</v>
      </c>
      <c r="G9" s="51">
        <v>46354</v>
      </c>
      <c r="H9" s="50">
        <v>1500</v>
      </c>
    </row>
    <row r="10" s="44" customFormat="1" ht="26" customHeight="1" spans="1:8">
      <c r="A10" s="49" t="s">
        <v>14</v>
      </c>
      <c r="B10" s="49"/>
      <c r="C10" s="52"/>
      <c r="D10" s="52"/>
      <c r="E10" s="49"/>
      <c r="F10" s="52"/>
      <c r="G10" s="52"/>
      <c r="H10" s="51">
        <f>SUM(H3:H9)</f>
        <v>13000</v>
      </c>
    </row>
    <row r="11" s="42" customFormat="1" customHeight="1" spans="1:245">
      <c r="A11" s="45"/>
      <c r="B11" s="45"/>
      <c r="C11" s="45"/>
      <c r="D11" s="45"/>
      <c r="E11" s="53"/>
      <c r="F11" s="45"/>
      <c r="G11" s="53"/>
      <c r="H11" s="46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</row>
    <row r="12" s="42" customFormat="1" customHeight="1" spans="1:245">
      <c r="A12" s="45"/>
      <c r="B12" s="45"/>
      <c r="C12" s="45"/>
      <c r="D12" s="45"/>
      <c r="E12" s="45"/>
      <c r="F12" s="45"/>
      <c r="G12" s="45"/>
      <c r="H12" s="46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</row>
  </sheetData>
  <mergeCells count="2">
    <mergeCell ref="A1:H1"/>
    <mergeCell ref="A10:B10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7"/>
  <sheetViews>
    <sheetView workbookViewId="0">
      <selection activeCell="I2" sqref="I$1:I$1048576"/>
    </sheetView>
  </sheetViews>
  <sheetFormatPr defaultColWidth="9" defaultRowHeight="14.25"/>
  <cols>
    <col min="1" max="1" width="4" style="29" customWidth="1"/>
    <col min="2" max="2" width="7.1" style="29" customWidth="1"/>
    <col min="3" max="3" width="4.75" style="29" customWidth="1"/>
    <col min="4" max="4" width="4.75" style="32" customWidth="1"/>
    <col min="5" max="5" width="63" style="32" customWidth="1"/>
    <col min="6" max="6" width="4.125" style="32" customWidth="1"/>
    <col min="7" max="7" width="7.2" style="33" customWidth="1"/>
    <col min="8" max="8" width="7.2" style="34" customWidth="1"/>
    <col min="9" max="16384" width="9" style="29"/>
  </cols>
  <sheetData>
    <row r="1" s="29" customFormat="1" ht="44" customHeight="1" spans="1:8">
      <c r="A1" s="35" t="s">
        <v>101</v>
      </c>
      <c r="B1" s="35"/>
      <c r="C1" s="35"/>
      <c r="D1" s="35"/>
      <c r="E1" s="35"/>
      <c r="F1" s="35"/>
      <c r="G1" s="36"/>
      <c r="H1" s="36"/>
    </row>
    <row r="2" s="29" customFormat="1" ht="33" customHeight="1" spans="1:8">
      <c r="A2" s="14" t="s">
        <v>2</v>
      </c>
      <c r="B2" s="14" t="s">
        <v>23</v>
      </c>
      <c r="C2" s="14" t="s">
        <v>24</v>
      </c>
      <c r="D2" s="14" t="s">
        <v>25</v>
      </c>
      <c r="E2" s="14" t="s">
        <v>26</v>
      </c>
      <c r="F2" s="14" t="s">
        <v>27</v>
      </c>
      <c r="G2" s="37" t="s">
        <v>28</v>
      </c>
      <c r="H2" s="38" t="s">
        <v>80</v>
      </c>
    </row>
    <row r="3" s="30" customFormat="1" ht="34" customHeight="1" spans="1:243">
      <c r="A3" s="14">
        <v>1</v>
      </c>
      <c r="B3" s="14" t="s">
        <v>102</v>
      </c>
      <c r="C3" s="14" t="s">
        <v>103</v>
      </c>
      <c r="D3" s="14" t="s">
        <v>104</v>
      </c>
      <c r="E3" s="14" t="s">
        <v>105</v>
      </c>
      <c r="F3" s="14" t="s">
        <v>9</v>
      </c>
      <c r="G3" s="37">
        <v>18297</v>
      </c>
      <c r="H3" s="38">
        <v>500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="30" customFormat="1" ht="34" customHeight="1" spans="1:243">
      <c r="A4" s="14">
        <v>2</v>
      </c>
      <c r="B4" s="14" t="s">
        <v>106</v>
      </c>
      <c r="C4" s="14" t="s">
        <v>103</v>
      </c>
      <c r="D4" s="14" t="s">
        <v>104</v>
      </c>
      <c r="E4" s="14" t="s">
        <v>107</v>
      </c>
      <c r="F4" s="14" t="s">
        <v>9</v>
      </c>
      <c r="G4" s="37">
        <v>17842</v>
      </c>
      <c r="H4" s="38">
        <v>1500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</row>
    <row r="5" s="30" customFormat="1" ht="34" customHeight="1" spans="1:243">
      <c r="A5" s="14">
        <v>3</v>
      </c>
      <c r="B5" s="14" t="s">
        <v>108</v>
      </c>
      <c r="C5" s="14" t="s">
        <v>103</v>
      </c>
      <c r="D5" s="14" t="s">
        <v>104</v>
      </c>
      <c r="E5" s="14" t="s">
        <v>109</v>
      </c>
      <c r="F5" s="14" t="s">
        <v>9</v>
      </c>
      <c r="G5" s="37">
        <v>25157</v>
      </c>
      <c r="H5" s="38">
        <v>1000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</row>
    <row r="6" s="30" customFormat="1" ht="34" customHeight="1" spans="1:243">
      <c r="A6" s="14">
        <v>4</v>
      </c>
      <c r="B6" s="14" t="s">
        <v>110</v>
      </c>
      <c r="C6" s="14" t="s">
        <v>103</v>
      </c>
      <c r="D6" s="14" t="s">
        <v>104</v>
      </c>
      <c r="E6" s="14" t="s">
        <v>111</v>
      </c>
      <c r="F6" s="14" t="s">
        <v>9</v>
      </c>
      <c r="G6" s="37">
        <v>36732</v>
      </c>
      <c r="H6" s="38">
        <v>2000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</row>
    <row r="7" s="30" customFormat="1" ht="34" customHeight="1" spans="1:243">
      <c r="A7" s="14">
        <v>5</v>
      </c>
      <c r="B7" s="14" t="s">
        <v>112</v>
      </c>
      <c r="C7" s="14" t="s">
        <v>113</v>
      </c>
      <c r="D7" s="14" t="s">
        <v>64</v>
      </c>
      <c r="E7" s="14" t="s">
        <v>114</v>
      </c>
      <c r="F7" s="14" t="s">
        <v>9</v>
      </c>
      <c r="G7" s="37">
        <v>16837</v>
      </c>
      <c r="H7" s="38">
        <v>2000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</row>
    <row r="8" s="30" customFormat="1" ht="42" customHeight="1" spans="1:243">
      <c r="A8" s="14">
        <v>6</v>
      </c>
      <c r="B8" s="14" t="s">
        <v>115</v>
      </c>
      <c r="C8" s="14" t="s">
        <v>113</v>
      </c>
      <c r="D8" s="14" t="s">
        <v>104</v>
      </c>
      <c r="E8" s="14" t="s">
        <v>116</v>
      </c>
      <c r="F8" s="14" t="s">
        <v>8</v>
      </c>
      <c r="G8" s="37">
        <v>212188</v>
      </c>
      <c r="H8" s="38">
        <v>4000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</row>
    <row r="9" s="30" customFormat="1" ht="36" customHeight="1" spans="1:243">
      <c r="A9" s="14">
        <v>7</v>
      </c>
      <c r="B9" s="14" t="s">
        <v>117</v>
      </c>
      <c r="C9" s="14" t="s">
        <v>113</v>
      </c>
      <c r="D9" s="14" t="s">
        <v>64</v>
      </c>
      <c r="E9" s="14" t="s">
        <v>118</v>
      </c>
      <c r="F9" s="14" t="s">
        <v>9</v>
      </c>
      <c r="G9" s="37">
        <v>22395</v>
      </c>
      <c r="H9" s="38">
        <v>2000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</row>
    <row r="10" s="30" customFormat="1" ht="36" customHeight="1" spans="1:243">
      <c r="A10" s="14">
        <v>8</v>
      </c>
      <c r="B10" s="14" t="s">
        <v>119</v>
      </c>
      <c r="C10" s="14" t="s">
        <v>113</v>
      </c>
      <c r="D10" s="14" t="s">
        <v>104</v>
      </c>
      <c r="E10" s="14" t="s">
        <v>120</v>
      </c>
      <c r="F10" s="14" t="s">
        <v>9</v>
      </c>
      <c r="G10" s="37">
        <v>20212</v>
      </c>
      <c r="H10" s="38">
        <v>500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</row>
    <row r="11" s="30" customFormat="1" ht="47" customHeight="1" spans="1:243">
      <c r="A11" s="14">
        <v>9</v>
      </c>
      <c r="B11" s="14" t="s">
        <v>121</v>
      </c>
      <c r="C11" s="14" t="s">
        <v>122</v>
      </c>
      <c r="D11" s="14" t="s">
        <v>83</v>
      </c>
      <c r="E11" s="14" t="s">
        <v>123</v>
      </c>
      <c r="F11" s="14" t="s">
        <v>9</v>
      </c>
      <c r="G11" s="37">
        <v>6829</v>
      </c>
      <c r="H11" s="38">
        <v>1000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</row>
    <row r="12" s="30" customFormat="1" ht="31" customHeight="1" spans="1:243">
      <c r="A12" s="14">
        <v>10</v>
      </c>
      <c r="B12" s="14" t="s">
        <v>124</v>
      </c>
      <c r="C12" s="14" t="s">
        <v>125</v>
      </c>
      <c r="D12" s="14" t="s">
        <v>104</v>
      </c>
      <c r="E12" s="14" t="s">
        <v>126</v>
      </c>
      <c r="F12" s="14" t="s">
        <v>9</v>
      </c>
      <c r="G12" s="37">
        <v>20078</v>
      </c>
      <c r="H12" s="38">
        <v>1000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</row>
    <row r="13" s="30" customFormat="1" ht="36" customHeight="1" spans="1:243">
      <c r="A13" s="14">
        <v>11</v>
      </c>
      <c r="B13" s="14" t="s">
        <v>127</v>
      </c>
      <c r="C13" s="14" t="s">
        <v>125</v>
      </c>
      <c r="D13" s="14" t="s">
        <v>104</v>
      </c>
      <c r="E13" s="14" t="s">
        <v>128</v>
      </c>
      <c r="F13" s="14" t="s">
        <v>9</v>
      </c>
      <c r="G13" s="37">
        <v>26674</v>
      </c>
      <c r="H13" s="38">
        <v>1000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</row>
    <row r="14" s="30" customFormat="1" ht="36" customHeight="1" spans="1:243">
      <c r="A14" s="14">
        <v>12</v>
      </c>
      <c r="B14" s="14" t="s">
        <v>129</v>
      </c>
      <c r="C14" s="14" t="s">
        <v>125</v>
      </c>
      <c r="D14" s="14" t="s">
        <v>104</v>
      </c>
      <c r="E14" s="39" t="s">
        <v>130</v>
      </c>
      <c r="F14" s="14" t="s">
        <v>9</v>
      </c>
      <c r="G14" s="37">
        <v>25144</v>
      </c>
      <c r="H14" s="38">
        <v>1000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</row>
    <row r="15" s="30" customFormat="1" ht="36" customHeight="1" spans="1:243">
      <c r="A15" s="14">
        <v>13</v>
      </c>
      <c r="B15" s="14" t="s">
        <v>131</v>
      </c>
      <c r="C15" s="14" t="s">
        <v>132</v>
      </c>
      <c r="D15" s="14" t="s">
        <v>104</v>
      </c>
      <c r="E15" s="14" t="s">
        <v>133</v>
      </c>
      <c r="F15" s="14" t="s">
        <v>8</v>
      </c>
      <c r="G15" s="37">
        <v>139985</v>
      </c>
      <c r="H15" s="38">
        <v>4000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</row>
    <row r="16" s="30" customFormat="1" ht="36" customHeight="1" spans="1:243">
      <c r="A16" s="14">
        <v>14</v>
      </c>
      <c r="B16" s="14" t="s">
        <v>134</v>
      </c>
      <c r="C16" s="14" t="s">
        <v>132</v>
      </c>
      <c r="D16" s="14" t="s">
        <v>104</v>
      </c>
      <c r="E16" s="14" t="s">
        <v>135</v>
      </c>
      <c r="F16" s="14" t="s">
        <v>9</v>
      </c>
      <c r="G16" s="37">
        <v>48919</v>
      </c>
      <c r="H16" s="38">
        <v>1500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</row>
    <row r="17" s="31" customFormat="1" ht="31" customHeight="1" spans="1:243">
      <c r="A17" s="14"/>
      <c r="B17" s="40" t="s">
        <v>14</v>
      </c>
      <c r="C17" s="40"/>
      <c r="D17" s="16"/>
      <c r="E17" s="16"/>
      <c r="F17" s="16"/>
      <c r="G17" s="17"/>
      <c r="H17" s="24">
        <f>SUM(H3:H16)</f>
        <v>23000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</row>
  </sheetData>
  <mergeCells count="1">
    <mergeCell ref="A1:H1"/>
  </mergeCells>
  <printOptions horizontalCentered="1"/>
  <pageMargins left="0.357638888888889" right="0.357638888888889" top="0.708333333333333" bottom="0.590277777777778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1"/>
  <sheetViews>
    <sheetView workbookViewId="0">
      <selection activeCell="H2" sqref="H$1:H$1048576"/>
    </sheetView>
  </sheetViews>
  <sheetFormatPr defaultColWidth="9" defaultRowHeight="14.25"/>
  <cols>
    <col min="1" max="1" width="3.875" style="3" customWidth="1"/>
    <col min="2" max="2" width="6.5" style="1" customWidth="1"/>
    <col min="3" max="3" width="7.25" style="1" customWidth="1"/>
    <col min="4" max="4" width="5.625" style="4" customWidth="1"/>
    <col min="5" max="5" width="60.75" style="5" customWidth="1"/>
    <col min="6" max="6" width="6.125" style="1" customWidth="1"/>
    <col min="7" max="7" width="8.625" style="6" customWidth="1"/>
    <col min="8" max="8" width="9.375" style="1" customWidth="1"/>
    <col min="9" max="9" width="23.125" style="1" customWidth="1"/>
    <col min="10" max="16376" width="9" style="1"/>
    <col min="16377" max="16384" width="9" style="7"/>
  </cols>
  <sheetData>
    <row r="1" s="1" customFormat="1" ht="53" customHeight="1" spans="1:8">
      <c r="A1" s="8" t="s">
        <v>136</v>
      </c>
      <c r="B1" s="9"/>
      <c r="C1" s="10"/>
      <c r="D1" s="9"/>
      <c r="E1" s="9"/>
      <c r="F1" s="9"/>
      <c r="G1" s="11"/>
      <c r="H1" s="12"/>
    </row>
    <row r="2" s="1" customFormat="1" ht="45" customHeight="1" spans="1:8">
      <c r="A2" s="13" t="s">
        <v>2</v>
      </c>
      <c r="B2" s="14" t="s">
        <v>23</v>
      </c>
      <c r="C2" s="14" t="s">
        <v>24</v>
      </c>
      <c r="D2" s="14" t="s">
        <v>25</v>
      </c>
      <c r="E2" s="14" t="s">
        <v>26</v>
      </c>
      <c r="F2" s="14" t="s">
        <v>27</v>
      </c>
      <c r="G2" s="15" t="s">
        <v>28</v>
      </c>
      <c r="H2" s="14" t="s">
        <v>80</v>
      </c>
    </row>
    <row r="3" s="1" customFormat="1" ht="39" customHeight="1" spans="1:8">
      <c r="A3" s="14">
        <v>1</v>
      </c>
      <c r="B3" s="16" t="s">
        <v>137</v>
      </c>
      <c r="C3" s="13" t="s">
        <v>138</v>
      </c>
      <c r="D3" s="16" t="s">
        <v>64</v>
      </c>
      <c r="E3" s="16" t="s">
        <v>139</v>
      </c>
      <c r="F3" s="16" t="s">
        <v>9</v>
      </c>
      <c r="G3" s="17"/>
      <c r="H3" s="16">
        <v>2000</v>
      </c>
    </row>
    <row r="4" s="1" customFormat="1" ht="39" customHeight="1" spans="1:8">
      <c r="A4" s="14">
        <v>2</v>
      </c>
      <c r="B4" s="16" t="s">
        <v>140</v>
      </c>
      <c r="C4" s="13" t="s">
        <v>138</v>
      </c>
      <c r="D4" s="16" t="s">
        <v>64</v>
      </c>
      <c r="E4" s="16" t="s">
        <v>141</v>
      </c>
      <c r="F4" s="16" t="s">
        <v>9</v>
      </c>
      <c r="G4" s="17"/>
      <c r="H4" s="16">
        <v>1000</v>
      </c>
    </row>
    <row r="5" s="2" customFormat="1" ht="39" customHeight="1" spans="1:16373">
      <c r="A5" s="14">
        <v>3</v>
      </c>
      <c r="B5" s="18" t="s">
        <v>142</v>
      </c>
      <c r="C5" s="19" t="s">
        <v>143</v>
      </c>
      <c r="D5" s="13" t="s">
        <v>104</v>
      </c>
      <c r="E5" s="18" t="s">
        <v>144</v>
      </c>
      <c r="F5" s="16" t="s">
        <v>9</v>
      </c>
      <c r="G5" s="20">
        <f>49924+5929</f>
        <v>55853</v>
      </c>
      <c r="H5" s="18">
        <v>2500</v>
      </c>
      <c r="XER5" s="28"/>
      <c r="XES5" s="28"/>
    </row>
    <row r="6" s="2" customFormat="1" ht="39" customHeight="1" spans="1:16373">
      <c r="A6" s="14">
        <v>4</v>
      </c>
      <c r="B6" s="18" t="s">
        <v>145</v>
      </c>
      <c r="C6" s="19" t="s">
        <v>143</v>
      </c>
      <c r="D6" s="13" t="s">
        <v>104</v>
      </c>
      <c r="E6" s="17" t="s">
        <v>146</v>
      </c>
      <c r="F6" s="16" t="s">
        <v>9</v>
      </c>
      <c r="G6" s="20">
        <f>950+749+1068+808+707+1362+586+1053</f>
        <v>7283</v>
      </c>
      <c r="H6" s="18">
        <v>500</v>
      </c>
      <c r="XER6" s="28"/>
      <c r="XES6" s="28"/>
    </row>
    <row r="7" s="1" customFormat="1" ht="39" customHeight="1" spans="1:8">
      <c r="A7" s="14">
        <v>5</v>
      </c>
      <c r="B7" s="16" t="s">
        <v>147</v>
      </c>
      <c r="C7" s="16" t="s">
        <v>148</v>
      </c>
      <c r="D7" s="13" t="s">
        <v>104</v>
      </c>
      <c r="E7" s="16" t="s">
        <v>149</v>
      </c>
      <c r="F7" s="16" t="s">
        <v>9</v>
      </c>
      <c r="G7" s="21">
        <v>28915</v>
      </c>
      <c r="H7" s="22">
        <v>1500</v>
      </c>
    </row>
    <row r="8" s="1" customFormat="1" ht="39" customHeight="1" spans="1:8">
      <c r="A8" s="14">
        <v>6</v>
      </c>
      <c r="B8" s="16" t="s">
        <v>150</v>
      </c>
      <c r="C8" s="16" t="s">
        <v>148</v>
      </c>
      <c r="D8" s="13" t="s">
        <v>83</v>
      </c>
      <c r="E8" s="16" t="s">
        <v>151</v>
      </c>
      <c r="F8" s="16" t="s">
        <v>9</v>
      </c>
      <c r="G8" s="21">
        <v>11119</v>
      </c>
      <c r="H8" s="17">
        <v>3000</v>
      </c>
    </row>
    <row r="9" s="1" customFormat="1" ht="39" customHeight="1" spans="1:8">
      <c r="A9" s="14">
        <v>7</v>
      </c>
      <c r="B9" s="16" t="s">
        <v>152</v>
      </c>
      <c r="C9" s="16" t="s">
        <v>148</v>
      </c>
      <c r="D9" s="13" t="s">
        <v>104</v>
      </c>
      <c r="E9" s="16" t="s">
        <v>153</v>
      </c>
      <c r="F9" s="16" t="s">
        <v>9</v>
      </c>
      <c r="G9" s="21"/>
      <c r="H9" s="17">
        <v>2000</v>
      </c>
    </row>
    <row r="10" s="1" customFormat="1" ht="39" customHeight="1" spans="1:8">
      <c r="A10" s="14">
        <v>8</v>
      </c>
      <c r="B10" s="16" t="s">
        <v>154</v>
      </c>
      <c r="C10" s="16" t="s">
        <v>155</v>
      </c>
      <c r="D10" s="13" t="s">
        <v>156</v>
      </c>
      <c r="E10" s="16" t="s">
        <v>157</v>
      </c>
      <c r="F10" s="23" t="s">
        <v>9</v>
      </c>
      <c r="G10" s="21">
        <v>15866</v>
      </c>
      <c r="H10" s="24">
        <v>3000</v>
      </c>
    </row>
    <row r="11" s="1" customFormat="1" ht="39" customHeight="1" spans="1:8">
      <c r="A11" s="25"/>
      <c r="B11" s="26" t="s">
        <v>14</v>
      </c>
      <c r="C11" s="26"/>
      <c r="D11" s="26"/>
      <c r="E11" s="26"/>
      <c r="F11" s="26"/>
      <c r="G11" s="27"/>
      <c r="H11" s="26">
        <f>SUM(H3:H10)</f>
        <v>15500</v>
      </c>
    </row>
  </sheetData>
  <mergeCells count="1">
    <mergeCell ref="A1:H1"/>
  </mergeCells>
  <pageMargins left="0.357638888888889" right="0.357638888888889" top="0.393055555555556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2024-11-14T01:32:17Z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2052-12.1.0.18912</vt:lpwstr>
  </property>
</Properties>
</file>