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90" windowHeight="12375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镇" sheetId="6" r:id="rId6"/>
  </sheets>
  <definedNames>
    <definedName name="_xlnm._FilterDatabase" localSheetId="1" hidden="1">河坝镇!#REF!</definedName>
    <definedName name="_xlnm._FilterDatabase" localSheetId="3" hidden="1">金盆镇!#REF!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2">北洲子镇!$A$1:$G$73</definedName>
    <definedName name="_xlnm.Print_Area" localSheetId="0">汇总表!$A$1:$F$13</definedName>
    <definedName name="_xlnm.Print_Area" localSheetId="4">千山红镇!$A$1:$F$90</definedName>
    <definedName name="_xlnm.Print_Area" localSheetId="5">南湾湖镇!$A$1:$H$9</definedName>
  </definedNames>
  <calcPr calcId="144525"/>
</workbook>
</file>

<file path=xl/sharedStrings.xml><?xml version="1.0" encoding="utf-8"?>
<sst xmlns="http://schemas.openxmlformats.org/spreadsheetml/2006/main" count="1010" uniqueCount="406">
  <si>
    <t>大通湖区2024年11月份城市低保发放汇总表</t>
  </si>
  <si>
    <t xml:space="preserve">                                                 2024/11/12                     单位：户、人、元        </t>
  </si>
  <si>
    <t>序号</t>
  </si>
  <si>
    <t>单   位</t>
  </si>
  <si>
    <t xml:space="preserve">保障户数      </t>
  </si>
  <si>
    <t xml:space="preserve">保障人口      </t>
  </si>
  <si>
    <t xml:space="preserve">发放金额       </t>
  </si>
  <si>
    <t xml:space="preserve">发放水平          </t>
  </si>
  <si>
    <t>河坝镇</t>
  </si>
  <si>
    <t>北洲子镇</t>
  </si>
  <si>
    <t>金盆镇</t>
  </si>
  <si>
    <t>千山红镇</t>
  </si>
  <si>
    <t>南湾湖</t>
  </si>
  <si>
    <t>合计</t>
  </si>
  <si>
    <t>主管领导：</t>
  </si>
  <si>
    <t>民政/残联分管领导：</t>
  </si>
  <si>
    <t>社保分管领导 ：</t>
  </si>
  <si>
    <t xml:space="preserve">       医保分管领导：</t>
  </si>
  <si>
    <t xml:space="preserve"> </t>
  </si>
  <si>
    <t>股 室 负 责 人：</t>
  </si>
  <si>
    <t xml:space="preserve">               制表：刘 阳</t>
  </si>
  <si>
    <t xml:space="preserve">                                                                          </t>
  </si>
  <si>
    <t>河坝镇2024年11月份城市低保发放花名册</t>
  </si>
  <si>
    <t>单位</t>
  </si>
  <si>
    <t>姓名</t>
  </si>
  <si>
    <t>与户主关系</t>
  </si>
  <si>
    <t>保障人口</t>
  </si>
  <si>
    <t>月保障金</t>
  </si>
  <si>
    <t>红旗社区</t>
  </si>
  <si>
    <t>李先云</t>
  </si>
  <si>
    <t>户主</t>
  </si>
  <si>
    <t>陈琼</t>
  </si>
  <si>
    <t>郑子元</t>
  </si>
  <si>
    <t>冷长林</t>
  </si>
  <si>
    <t>王超</t>
  </si>
  <si>
    <t>康玉香</t>
  </si>
  <si>
    <t>刘友缘</t>
  </si>
  <si>
    <t>女儿</t>
  </si>
  <si>
    <t>李朝辉</t>
  </si>
  <si>
    <t>夏敏</t>
  </si>
  <si>
    <t>配偶</t>
  </si>
  <si>
    <t>李咏鹏</t>
  </si>
  <si>
    <t>之子</t>
  </si>
  <si>
    <t>金山社区</t>
  </si>
  <si>
    <t>龚丽辉</t>
  </si>
  <si>
    <t>张凤英</t>
  </si>
  <si>
    <t>妻子</t>
  </si>
  <si>
    <t>谭凯</t>
  </si>
  <si>
    <t>唐佳</t>
  </si>
  <si>
    <t>唐亮</t>
  </si>
  <si>
    <t>杨辉</t>
  </si>
  <si>
    <t>周政文</t>
  </si>
  <si>
    <t>蒋晓桃</t>
  </si>
  <si>
    <t>陈兴让</t>
  </si>
  <si>
    <t>欧银秀</t>
  </si>
  <si>
    <t>刘超</t>
  </si>
  <si>
    <t>银海社区</t>
  </si>
  <si>
    <t>刘建红</t>
  </si>
  <si>
    <t>胡红艳</t>
  </si>
  <si>
    <t>吴磊</t>
  </si>
  <si>
    <t>儿子</t>
  </si>
  <si>
    <t>袁晓</t>
  </si>
  <si>
    <t>刘腊珍</t>
  </si>
  <si>
    <t>何楚成</t>
  </si>
  <si>
    <t>杜宏</t>
  </si>
  <si>
    <t>杜诗雨</t>
  </si>
  <si>
    <t>邓子妍</t>
  </si>
  <si>
    <t>陈华林</t>
  </si>
  <si>
    <t>杨小满</t>
  </si>
  <si>
    <t>黄金武</t>
  </si>
  <si>
    <t>卓卫国</t>
  </si>
  <si>
    <t>张志明</t>
  </si>
  <si>
    <t>刘佳文</t>
  </si>
  <si>
    <t>童琳</t>
  </si>
  <si>
    <t>喻强</t>
  </si>
  <si>
    <t>杨芳</t>
  </si>
  <si>
    <t>钟立新</t>
  </si>
  <si>
    <t>梁解英</t>
  </si>
  <si>
    <t>孟里</t>
  </si>
  <si>
    <t>庄白纯</t>
  </si>
  <si>
    <t>刘志明</t>
  </si>
  <si>
    <t>梁拥军</t>
  </si>
  <si>
    <t>石良建</t>
  </si>
  <si>
    <t>卢新跃</t>
  </si>
  <si>
    <t>刘心如</t>
  </si>
  <si>
    <t>银河社区</t>
  </si>
  <si>
    <t>聂康焰</t>
  </si>
  <si>
    <t>王建滨</t>
  </si>
  <si>
    <t>冯美淋</t>
  </si>
  <si>
    <t>王雪玲</t>
  </si>
  <si>
    <t>王子涵</t>
  </si>
  <si>
    <t>戴献军</t>
  </si>
  <si>
    <t>陈薇</t>
  </si>
  <si>
    <t>肖政平</t>
  </si>
  <si>
    <t>李德菊</t>
  </si>
  <si>
    <t>罗顺全</t>
  </si>
  <si>
    <t>周炎钧</t>
  </si>
  <si>
    <t>李树民</t>
  </si>
  <si>
    <t>张青云</t>
  </si>
  <si>
    <t>肖同有</t>
  </si>
  <si>
    <t>朱龙芬</t>
  </si>
  <si>
    <t>徐风兰</t>
  </si>
  <si>
    <t>张琦</t>
  </si>
  <si>
    <t>李文理</t>
  </si>
  <si>
    <t>黄强华</t>
  </si>
  <si>
    <t>许民</t>
  </si>
  <si>
    <t>彭哲学</t>
  </si>
  <si>
    <t>彭佳瑶</t>
  </si>
  <si>
    <t>唐璐</t>
  </si>
  <si>
    <t>黄金龙</t>
  </si>
  <si>
    <t>胡芯悦</t>
  </si>
  <si>
    <t>之女</t>
  </si>
  <si>
    <t>黄辉</t>
  </si>
  <si>
    <t>曾文</t>
  </si>
  <si>
    <t>赵闻多</t>
  </si>
  <si>
    <t>郝桑</t>
  </si>
  <si>
    <t>李佳怡</t>
  </si>
  <si>
    <t>黄亚蓝</t>
  </si>
  <si>
    <t>肖佩群</t>
  </si>
  <si>
    <t>吴玉兰</t>
  </si>
  <si>
    <t>吴超荣</t>
  </si>
  <si>
    <t>唐晓蓝</t>
  </si>
  <si>
    <t>刘子毅</t>
  </si>
  <si>
    <t>黎鑫</t>
  </si>
  <si>
    <t>袁川</t>
  </si>
  <si>
    <t>黎家豪</t>
  </si>
  <si>
    <t>子</t>
  </si>
  <si>
    <t>黎敏茹</t>
  </si>
  <si>
    <t>女</t>
  </si>
  <si>
    <t>张志成</t>
  </si>
  <si>
    <t>本人</t>
  </si>
  <si>
    <t>张慕雪</t>
  </si>
  <si>
    <t>妹妹</t>
  </si>
  <si>
    <t>李剑</t>
  </si>
  <si>
    <t>郭镜颐</t>
  </si>
  <si>
    <t>李辉</t>
  </si>
  <si>
    <t>北洲子镇2024年11月份城市低保花名册</t>
  </si>
  <si>
    <t>对象姓名</t>
  </si>
  <si>
    <t>户主关系</t>
  </si>
  <si>
    <t>11月保障金</t>
  </si>
  <si>
    <t>备注</t>
  </si>
  <si>
    <t>银辉社区</t>
  </si>
  <si>
    <t>金伟</t>
  </si>
  <si>
    <t>邹兵</t>
  </si>
  <si>
    <t>向群良</t>
  </si>
  <si>
    <t>邓波</t>
  </si>
  <si>
    <t>虞动波</t>
  </si>
  <si>
    <t>陈浩</t>
  </si>
  <si>
    <t>郭玲</t>
  </si>
  <si>
    <t>王敏</t>
  </si>
  <si>
    <t>施湘民</t>
  </si>
  <si>
    <t>马建波</t>
  </si>
  <si>
    <t>何斌</t>
  </si>
  <si>
    <t>李威</t>
  </si>
  <si>
    <t>王林</t>
  </si>
  <si>
    <t>喻军华</t>
  </si>
  <si>
    <t>李鹏</t>
  </si>
  <si>
    <t>刘谦</t>
  </si>
  <si>
    <t>周贝</t>
  </si>
  <si>
    <t>刘依成</t>
  </si>
  <si>
    <t>易超</t>
  </si>
  <si>
    <t>王勇</t>
  </si>
  <si>
    <t>罗贝尔</t>
  </si>
  <si>
    <t>谭锋</t>
  </si>
  <si>
    <t>文群飞</t>
  </si>
  <si>
    <t>关仕元</t>
  </si>
  <si>
    <t>虞思弋</t>
  </si>
  <si>
    <t>梅婧</t>
  </si>
  <si>
    <t>宏发社区</t>
  </si>
  <si>
    <t>刘坤</t>
  </si>
  <si>
    <t>彭铁汉</t>
  </si>
  <si>
    <t>胡凤姣</t>
  </si>
  <si>
    <t>杨娜</t>
  </si>
  <si>
    <t>杨悦</t>
  </si>
  <si>
    <t>李建军</t>
  </si>
  <si>
    <t>龙勇</t>
  </si>
  <si>
    <t>向晶</t>
  </si>
  <si>
    <t>易娟</t>
  </si>
  <si>
    <t>李翔宇</t>
  </si>
  <si>
    <t>易素珍</t>
  </si>
  <si>
    <t>祝希要</t>
  </si>
  <si>
    <t>钟海辉</t>
  </si>
  <si>
    <t>彭书凝</t>
  </si>
  <si>
    <t>刘伏保</t>
  </si>
  <si>
    <t>曾爱云</t>
  </si>
  <si>
    <t>之妻</t>
  </si>
  <si>
    <t>杨晨文瑞</t>
  </si>
  <si>
    <t>覃芳</t>
  </si>
  <si>
    <t>袁诗佳</t>
  </si>
  <si>
    <t>郭方兰</t>
  </si>
  <si>
    <t>向家豪</t>
  </si>
  <si>
    <t>黄佳怡</t>
  </si>
  <si>
    <t>刘志军</t>
  </si>
  <si>
    <t>唐清碧</t>
  </si>
  <si>
    <t>曹玉霞</t>
  </si>
  <si>
    <t>王思巧</t>
  </si>
  <si>
    <t>陈昭</t>
  </si>
  <si>
    <t>李咏隽</t>
  </si>
  <si>
    <t>李洪亮</t>
  </si>
  <si>
    <t>何淋</t>
  </si>
  <si>
    <t>林依晨</t>
  </si>
  <si>
    <t>杨亮</t>
  </si>
  <si>
    <t>刘倩</t>
  </si>
  <si>
    <t>刘宇轩</t>
  </si>
  <si>
    <t>严澜</t>
  </si>
  <si>
    <t>严周伟</t>
  </si>
  <si>
    <t>严佳佳</t>
  </si>
  <si>
    <t>钱锡军</t>
  </si>
  <si>
    <t>谭雪英</t>
  </si>
  <si>
    <t>曹艳辉</t>
  </si>
  <si>
    <t>袁帅</t>
  </si>
  <si>
    <t>李英兰</t>
  </si>
  <si>
    <t>刘娟娟</t>
  </si>
  <si>
    <t>吴海江</t>
  </si>
  <si>
    <t>合   计</t>
  </si>
  <si>
    <t>金盆镇2024年11月份城市低保花名册</t>
  </si>
  <si>
    <t>序
号</t>
  </si>
  <si>
    <t>与户主的关系</t>
  </si>
  <si>
    <t>月保障金（元）</t>
  </si>
  <si>
    <t>金漉社区</t>
  </si>
  <si>
    <t>龙明</t>
  </si>
  <si>
    <t>刘艳红</t>
  </si>
  <si>
    <t>龙程浩</t>
  </si>
  <si>
    <t>刘学农</t>
  </si>
  <si>
    <t>大女儿</t>
  </si>
  <si>
    <t>刘妍</t>
  </si>
  <si>
    <t>小女儿</t>
  </si>
  <si>
    <t>刘一静</t>
  </si>
  <si>
    <t>刘一涵</t>
  </si>
  <si>
    <t>李维</t>
  </si>
  <si>
    <t>陈勇</t>
  </si>
  <si>
    <t>陈卫红</t>
  </si>
  <si>
    <t>向晓蓉</t>
  </si>
  <si>
    <t>陈梓洋</t>
  </si>
  <si>
    <t>殷休</t>
  </si>
  <si>
    <t>父亲</t>
  </si>
  <si>
    <t>殷端云</t>
  </si>
  <si>
    <t>汪玉兰</t>
  </si>
  <si>
    <t>视同户主</t>
  </si>
  <si>
    <t>刘思婷</t>
  </si>
  <si>
    <t>张婷婷</t>
  </si>
  <si>
    <t>刘政</t>
  </si>
  <si>
    <t>郭一波</t>
  </si>
  <si>
    <t>涂建国</t>
  </si>
  <si>
    <t>刘鑫</t>
  </si>
  <si>
    <t>张润秀</t>
  </si>
  <si>
    <t>昌严</t>
  </si>
  <si>
    <t>李玉玉</t>
  </si>
  <si>
    <t>李民凡</t>
  </si>
  <si>
    <t>刘村</t>
  </si>
  <si>
    <t>丁建新</t>
  </si>
  <si>
    <t>徐利红</t>
  </si>
  <si>
    <t>余业彪</t>
  </si>
  <si>
    <t>黄金俭</t>
  </si>
  <si>
    <t>肖剑超</t>
  </si>
  <si>
    <t>肖骅</t>
  </si>
  <si>
    <t>陈军良</t>
  </si>
  <si>
    <t>陈欣怡</t>
  </si>
  <si>
    <t>邹菊华</t>
  </si>
  <si>
    <t>史国祥</t>
  </si>
  <si>
    <t>史广然</t>
  </si>
  <si>
    <t>倪君银</t>
  </si>
  <si>
    <t>谭海军</t>
  </si>
  <si>
    <t>杨立英</t>
  </si>
  <si>
    <t>高少阳</t>
  </si>
  <si>
    <t>李文波</t>
  </si>
  <si>
    <t>范玉珍</t>
  </si>
  <si>
    <t>新增整户保</t>
  </si>
  <si>
    <t>金桥社区</t>
  </si>
  <si>
    <t>王婷</t>
  </si>
  <si>
    <t>罗瑷琳</t>
  </si>
  <si>
    <t>李晗</t>
  </si>
  <si>
    <t>宋琳</t>
  </si>
  <si>
    <t>宋星满</t>
  </si>
  <si>
    <t>谭凤华</t>
  </si>
  <si>
    <t>宋唯歌</t>
  </si>
  <si>
    <t>杨超</t>
  </si>
  <si>
    <t>余治华</t>
  </si>
  <si>
    <t>叶志辉</t>
  </si>
  <si>
    <t>叶子进</t>
  </si>
  <si>
    <t>肖辉</t>
  </si>
  <si>
    <t>陈群英</t>
  </si>
  <si>
    <t>彭刚华</t>
  </si>
  <si>
    <t>吴安明</t>
  </si>
  <si>
    <t>苏汉莲</t>
  </si>
  <si>
    <t>王晓年</t>
  </si>
  <si>
    <t>周立群</t>
  </si>
  <si>
    <t>吴彩莲</t>
  </si>
  <si>
    <t>张墩厚</t>
  </si>
  <si>
    <t>龙科旭</t>
  </si>
  <si>
    <t>宋海斌</t>
  </si>
  <si>
    <t>宋利</t>
  </si>
  <si>
    <t>曾秀英</t>
  </si>
  <si>
    <t>符小平</t>
  </si>
  <si>
    <t>阳泽华</t>
  </si>
  <si>
    <t>刘伍红</t>
  </si>
  <si>
    <t>鲁信仁</t>
  </si>
  <si>
    <t>刘丽辉</t>
  </si>
  <si>
    <t>任卓</t>
  </si>
  <si>
    <t>高曙明</t>
  </si>
  <si>
    <t>彭翔宇</t>
  </si>
  <si>
    <t>凌冬玉</t>
  </si>
  <si>
    <t>田美香</t>
  </si>
  <si>
    <t>陈国英</t>
  </si>
  <si>
    <t>吴新荣</t>
  </si>
  <si>
    <t>2024年千山红镇11月份城市低保花名册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</si>
  <si>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</si>
  <si>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</si>
  <si>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</si>
  <si>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</si>
  <si>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</si>
  <si>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</si>
  <si>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</si>
  <si>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</si>
  <si>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</si>
  <si>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</si>
  <si>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</si>
  <si>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</si>
  <si>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</si>
  <si>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</si>
  <si>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</si>
  <si>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</si>
  <si>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</si>
  <si>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</si>
  <si>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</si>
  <si>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</si>
  <si>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向长英</t>
  </si>
  <si>
    <t>刘银秀</t>
  </si>
  <si>
    <t>黎姗姗</t>
  </si>
  <si>
    <t>孙浩波</t>
  </si>
  <si>
    <t>吴鲁</t>
  </si>
  <si>
    <t>任建国</t>
  </si>
  <si>
    <t>袁洁</t>
  </si>
  <si>
    <t>刘璟</t>
  </si>
  <si>
    <t>莫晓琴</t>
  </si>
  <si>
    <t>冯旗</t>
  </si>
  <si>
    <t>万强</t>
  </si>
  <si>
    <t>曹秀英</t>
  </si>
  <si>
    <t>徐志红</t>
  </si>
  <si>
    <t>李勇</t>
  </si>
  <si>
    <t>胡环</t>
  </si>
  <si>
    <t>熊凯</t>
  </si>
  <si>
    <t>厚南社区</t>
  </si>
  <si>
    <t>余小年</t>
  </si>
  <si>
    <t>杨柳</t>
  </si>
  <si>
    <t>谭燕红</t>
  </si>
  <si>
    <t>祝宇婷</t>
  </si>
  <si>
    <t xml:space="preserve">女 </t>
  </si>
  <si>
    <t>祝诗妍</t>
  </si>
  <si>
    <t>何学军</t>
  </si>
  <si>
    <t>周颖</t>
  </si>
  <si>
    <t>张银初</t>
  </si>
  <si>
    <t>田可</t>
  </si>
  <si>
    <t>田震</t>
  </si>
  <si>
    <t>蔡菊香</t>
  </si>
  <si>
    <t>曹政斌</t>
  </si>
  <si>
    <t>张樱杰</t>
  </si>
  <si>
    <t>汤雯靖</t>
  </si>
  <si>
    <t>孙立波</t>
  </si>
  <si>
    <t>孙泽军</t>
  </si>
  <si>
    <t>邱安香</t>
  </si>
  <si>
    <t>丁世兰</t>
  </si>
  <si>
    <t>刘炎雨</t>
  </si>
  <si>
    <t>刘光荣</t>
  </si>
  <si>
    <t>刘辉光</t>
  </si>
  <si>
    <t>周骏麟</t>
  </si>
  <si>
    <t>曹祥云</t>
  </si>
  <si>
    <t>桥北社区</t>
  </si>
  <si>
    <t>阳建</t>
  </si>
  <si>
    <t>伏建国</t>
  </si>
  <si>
    <t>朱四妹</t>
  </si>
  <si>
    <t>赵国华</t>
  </si>
  <si>
    <t>赵茂</t>
  </si>
  <si>
    <t>赵焰</t>
  </si>
  <si>
    <t>高昆</t>
  </si>
  <si>
    <t>万三元</t>
  </si>
  <si>
    <t>王双龙</t>
  </si>
  <si>
    <t>吴明照</t>
  </si>
  <si>
    <t>刘翠</t>
  </si>
  <si>
    <t>孙志军</t>
  </si>
  <si>
    <t>孙缘</t>
  </si>
  <si>
    <t>张政华</t>
  </si>
  <si>
    <t>夏建群</t>
  </si>
  <si>
    <t>张文武</t>
  </si>
  <si>
    <t>谢若兵</t>
  </si>
  <si>
    <t>谢紫燕</t>
  </si>
  <si>
    <t>万建良</t>
  </si>
  <si>
    <t>余朝贵</t>
  </si>
  <si>
    <t>啊苦木里染</t>
  </si>
  <si>
    <t>余永萱</t>
  </si>
  <si>
    <t>蔡敏</t>
  </si>
  <si>
    <t>谭志鹏</t>
  </si>
  <si>
    <t>彭需勇</t>
  </si>
  <si>
    <t>钟建明</t>
  </si>
  <si>
    <t>蒋洁珍</t>
  </si>
  <si>
    <t>程超</t>
  </si>
  <si>
    <t>傅政武</t>
  </si>
  <si>
    <t>南湾湖2024年11月份城市低保花名册</t>
  </si>
  <si>
    <t>家庭住址</t>
  </si>
  <si>
    <t>户主姓名</t>
  </si>
  <si>
    <t>合计金额（元）</t>
  </si>
  <si>
    <t>曹美芝</t>
  </si>
  <si>
    <t>游元秀</t>
  </si>
  <si>
    <t>杨乐群</t>
  </si>
  <si>
    <t>李旋清</t>
  </si>
  <si>
    <t>肖又云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</si>
</sst>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Arial"/>
      <charset val="0"/>
    </font>
    <font>
      <sz val="9"/>
      <color rgb="FFFF0000"/>
      <name val="宋体"/>
      <charset val="134"/>
      <scheme val="minor"/>
    </font>
    <font>
      <sz val="10"/>
      <name val="宋体"/>
      <charset val="0"/>
    </font>
    <font>
      <b/>
      <sz val="18"/>
      <color theme="1"/>
      <name val="宋体"/>
      <charset val="134"/>
    </font>
    <font>
      <sz val="11"/>
      <color theme="1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47" fillId="0" borderId="0"/>
    <xf numFmtId="0" fontId="32" fillId="0" borderId="0" applyProtection="0">
      <alignment vertical="center"/>
    </xf>
    <xf numFmtId="0" fontId="30" fillId="0" borderId="0" applyNumberFormat="0" applyFont="0" applyFill="0" applyBorder="0" applyAlignment="0" applyProtection="0"/>
    <xf numFmtId="0" fontId="23" fillId="0" borderId="0">
      <alignment vertical="center"/>
    </xf>
    <xf numFmtId="0" fontId="37" fillId="0" borderId="0"/>
    <xf numFmtId="0" fontId="33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1" fillId="26" borderId="14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8" fillId="18" borderId="14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9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13" borderId="10" applyNumberFormat="0" applyAlignment="0" applyProtection="0">
      <alignment vertical="center"/>
    </xf>
    <xf numFmtId="0" fontId="46" fillId="18" borderId="13" applyNumberFormat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0" borderId="0"/>
    <xf numFmtId="0" fontId="52" fillId="0" borderId="15" applyNumberFormat="0" applyFill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55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177" fontId="1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177" fontId="25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vertical="center"/>
    </xf>
    <xf numFmtId="0" fontId="27" fillId="0" borderId="2" xfId="0" applyFont="1" applyFill="1" applyBorder="1" applyAlignment="1" applyProtection="1">
      <alignment horizontal="center" vertical="center"/>
    </xf>
    <xf numFmtId="177" fontId="27" fillId="0" borderId="2" xfId="0" applyNumberFormat="1" applyFont="1" applyFill="1" applyBorder="1" applyAlignment="1" applyProtection="1">
      <alignment horizontal="center" vertical="center"/>
    </xf>
    <xf numFmtId="0" fontId="3" fillId="0" borderId="2" xfId="18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31" fontId="10" fillId="0" borderId="0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77" fontId="29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8" fillId="2" borderId="2" xfId="18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176" fontId="8" fillId="2" borderId="2" xfId="0" applyNumberFormat="1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>
      <alignment vertical="center"/>
    </xf>
  </cellXfs>
  <cellStyles count="59">
    <cellStyle name="常规" xfId="0" builtinId="0"/>
    <cellStyle name="常规 2" xfId="1"/>
    <cellStyle name="常规 5" xfId="2"/>
    <cellStyle name="常规 4" xfId="3"/>
    <cellStyle name="常规 11" xfId="4"/>
    <cellStyle name="常规_Sheet1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常规_Sheet2" xfId="18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常规_Sheet1_1" xfId="23"/>
    <cellStyle name="适中" xfId="24" builtinId="28"/>
    <cellStyle name="20% - 强调文字颜色 5" xfId="25" builtinId="46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输出" xfId="31" builtinId="2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常规 401" xfId="46"/>
    <cellStyle name="强调文字颜色 5" xfId="47" builtinId="45"/>
    <cellStyle name="40% - 强调文字颜色 6" xfId="48" builtinId="51"/>
    <cellStyle name="超链接" xfId="49" builtinId="8"/>
    <cellStyle name="千位分隔[0]" xfId="50" builtinId="6"/>
    <cellStyle name="标题 2" xfId="51" builtinId="17"/>
    <cellStyle name="40% - 强调文字颜色 5" xfId="52" builtinId="47"/>
    <cellStyle name="标题 3" xfId="53" builtinId="18"/>
    <cellStyle name="强调文字颜色 6" xfId="54" builtinId="49"/>
    <cellStyle name="常规 7" xfId="55"/>
    <cellStyle name="40% - 强调文字颜色 1" xfId="56" builtinId="31"/>
    <cellStyle name="常规 3" xfId="57"/>
    <cellStyle name="链接单元格" xfId="5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F1"/>
    </sheetView>
  </sheetViews>
  <sheetFormatPr defaultColWidth="17.5" defaultRowHeight="26" customHeight="1" outlineLevelCol="6"/>
  <cols>
    <col min="1" max="1" width="7.875" style="95" customWidth="1"/>
    <col min="2" max="2" width="22.875" style="95" customWidth="1"/>
    <col min="3" max="3" width="22.875" style="96" customWidth="1"/>
    <col min="4" max="4" width="19.125" style="96" customWidth="1"/>
    <col min="5" max="5" width="27.25" style="96" customWidth="1"/>
    <col min="6" max="6" width="24.5" style="96" customWidth="1"/>
    <col min="7" max="16369" width="17.5" style="95" customWidth="1"/>
    <col min="16370" max="16384" width="17.5" style="95"/>
  </cols>
  <sheetData>
    <row r="1" s="95" customFormat="1" customHeight="1" spans="1:6">
      <c r="A1" s="97" t="s">
        <v>0</v>
      </c>
      <c r="B1" s="97"/>
      <c r="C1" s="97"/>
      <c r="D1" s="97"/>
      <c r="E1" s="97"/>
      <c r="F1" s="97"/>
    </row>
    <row r="2" s="95" customFormat="1" ht="36" customHeight="1" spans="1:6">
      <c r="A2" s="98" t="s">
        <v>1</v>
      </c>
      <c r="B2" s="98"/>
      <c r="C2" s="98"/>
      <c r="D2" s="98"/>
      <c r="E2" s="98"/>
      <c r="F2" s="98"/>
    </row>
    <row r="3" s="95" customFormat="1" ht="44" customHeight="1" spans="1:6">
      <c r="A3" s="99" t="s">
        <v>2</v>
      </c>
      <c r="B3" s="99" t="s">
        <v>3</v>
      </c>
      <c r="C3" s="99" t="s">
        <v>4</v>
      </c>
      <c r="D3" s="99" t="s">
        <v>5</v>
      </c>
      <c r="E3" s="114" t="s">
        <v>6</v>
      </c>
      <c r="F3" s="115" t="s">
        <v>7</v>
      </c>
    </row>
    <row r="4" s="95" customFormat="1" ht="30" customHeight="1" spans="1:6">
      <c r="A4" s="99">
        <v>1</v>
      </c>
      <c r="B4" s="99" t="s">
        <v>8</v>
      </c>
      <c r="C4" s="100">
        <v>77</v>
      </c>
      <c r="D4" s="101">
        <v>94</v>
      </c>
      <c r="E4" s="101">
        <v>41890</v>
      </c>
      <c r="F4" s="116">
        <f t="shared" ref="F4:F9" si="0">E4/D4</f>
        <v>445.63829787234</v>
      </c>
    </row>
    <row r="5" s="95" customFormat="1" ht="30" customHeight="1" spans="1:6">
      <c r="A5" s="99">
        <v>2</v>
      </c>
      <c r="B5" s="99" t="s">
        <v>9</v>
      </c>
      <c r="C5" s="100">
        <v>58</v>
      </c>
      <c r="D5" s="102">
        <v>70</v>
      </c>
      <c r="E5" s="102">
        <v>30428</v>
      </c>
      <c r="F5" s="116">
        <f t="shared" si="0"/>
        <v>434.685714285714</v>
      </c>
    </row>
    <row r="6" s="95" customFormat="1" ht="30" customHeight="1" spans="1:6">
      <c r="A6" s="99">
        <v>3</v>
      </c>
      <c r="B6" s="103" t="s">
        <v>10</v>
      </c>
      <c r="C6" s="104">
        <v>62</v>
      </c>
      <c r="D6" s="104">
        <v>80</v>
      </c>
      <c r="E6" s="104">
        <v>35019</v>
      </c>
      <c r="F6" s="116">
        <f t="shared" si="0"/>
        <v>437.7375</v>
      </c>
    </row>
    <row r="7" s="95" customFormat="1" ht="30" customHeight="1" spans="1:6">
      <c r="A7" s="103">
        <v>4</v>
      </c>
      <c r="B7" s="103" t="s">
        <v>11</v>
      </c>
      <c r="C7" s="104">
        <v>68</v>
      </c>
      <c r="D7" s="104">
        <v>87</v>
      </c>
      <c r="E7" s="104">
        <v>37056</v>
      </c>
      <c r="F7" s="116">
        <f t="shared" si="0"/>
        <v>425.931034482759</v>
      </c>
    </row>
    <row r="8" s="95" customFormat="1" ht="30" customHeight="1" spans="1:6">
      <c r="A8" s="99">
        <v>5</v>
      </c>
      <c r="B8" s="99" t="s">
        <v>12</v>
      </c>
      <c r="C8" s="100">
        <v>5</v>
      </c>
      <c r="D8" s="105">
        <v>6</v>
      </c>
      <c r="E8" s="105">
        <v>2685</v>
      </c>
      <c r="F8" s="116">
        <f t="shared" si="0"/>
        <v>447.5</v>
      </c>
    </row>
    <row r="9" s="95" customFormat="1" ht="30" customHeight="1" spans="1:6">
      <c r="A9" s="99"/>
      <c r="B9" s="99" t="s">
        <v>13</v>
      </c>
      <c r="C9" s="106">
        <f>SUM(C4:C8)</f>
        <v>270</v>
      </c>
      <c r="D9" s="106">
        <f>SUM(D4:D8)</f>
        <v>337</v>
      </c>
      <c r="E9" s="106">
        <f>SUM(E4:E8)</f>
        <v>147078</v>
      </c>
      <c r="F9" s="116">
        <f t="shared" si="0"/>
        <v>436.433234421365</v>
      </c>
    </row>
    <row r="10" s="95" customFormat="1" customHeight="1" spans="1:6">
      <c r="A10" s="107"/>
      <c r="B10" s="107"/>
      <c r="C10" s="108"/>
      <c r="D10" s="108"/>
      <c r="E10" s="108"/>
      <c r="F10" s="117"/>
    </row>
    <row r="11" s="95" customFormat="1" ht="39" customHeight="1" spans="1:7">
      <c r="A11" s="109" t="s">
        <v>14</v>
      </c>
      <c r="B11" s="109"/>
      <c r="C11" s="109" t="s">
        <v>15</v>
      </c>
      <c r="D11" s="110"/>
      <c r="E11" s="109" t="s">
        <v>16</v>
      </c>
      <c r="F11" s="109" t="s">
        <v>17</v>
      </c>
      <c r="G11" s="95" t="s">
        <v>18</v>
      </c>
    </row>
    <row r="12" s="95" customFormat="1" ht="35" customHeight="1" spans="1:6">
      <c r="A12" s="111"/>
      <c r="B12" s="111"/>
      <c r="C12" s="111"/>
      <c r="D12" s="112"/>
      <c r="E12" s="118" t="s">
        <v>19</v>
      </c>
      <c r="F12" s="111" t="s">
        <v>20</v>
      </c>
    </row>
    <row r="13" ht="39" customHeight="1" spans="1:6">
      <c r="A13" s="113" t="s">
        <v>21</v>
      </c>
      <c r="B13" s="113"/>
      <c r="C13" s="113"/>
      <c r="D13" s="113"/>
      <c r="E13" s="113"/>
      <c r="F13" s="113"/>
    </row>
  </sheetData>
  <mergeCells count="4">
    <mergeCell ref="A1:F1"/>
    <mergeCell ref="A2:F2"/>
    <mergeCell ref="A11:B11"/>
    <mergeCell ref="A13:F13"/>
  </mergeCells>
  <pageMargins left="0.984027777777778" right="0.984027777777778" top="1.34236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workbookViewId="0">
      <selection activeCell="A1" sqref="A1:F1"/>
    </sheetView>
  </sheetViews>
  <sheetFormatPr defaultColWidth="8.1" defaultRowHeight="18" customHeight="1" outlineLevelCol="5"/>
  <cols>
    <col min="1" max="1" width="11" style="78" customWidth="1"/>
    <col min="2" max="3" width="11" style="79" customWidth="1"/>
    <col min="4" max="5" width="11" style="80" customWidth="1"/>
    <col min="6" max="6" width="11" style="79" customWidth="1"/>
    <col min="7" max="16384" width="8.1" style="81"/>
  </cols>
  <sheetData>
    <row r="1" s="75" customFormat="1" ht="34" customHeight="1" spans="1:6">
      <c r="A1" s="82" t="s">
        <v>22</v>
      </c>
      <c r="B1" s="82"/>
      <c r="C1" s="82"/>
      <c r="D1" s="82"/>
      <c r="E1" s="82"/>
      <c r="F1" s="82"/>
    </row>
    <row r="2" s="76" customFormat="1" ht="21" customHeight="1" spans="1:6">
      <c r="A2" s="51" t="s">
        <v>2</v>
      </c>
      <c r="B2" s="51" t="s">
        <v>23</v>
      </c>
      <c r="C2" s="51" t="s">
        <v>24</v>
      </c>
      <c r="D2" s="51" t="s">
        <v>25</v>
      </c>
      <c r="E2" s="88" t="s">
        <v>26</v>
      </c>
      <c r="F2" s="60" t="s">
        <v>27</v>
      </c>
    </row>
    <row r="3" s="76" customFormat="1" ht="16" customHeight="1" spans="1:6">
      <c r="A3" s="83">
        <v>1</v>
      </c>
      <c r="B3" s="60" t="s">
        <v>28</v>
      </c>
      <c r="C3" s="60" t="s">
        <v>29</v>
      </c>
      <c r="D3" s="5" t="s">
        <v>30</v>
      </c>
      <c r="E3" s="83">
        <v>1</v>
      </c>
      <c r="F3" s="52">
        <v>521</v>
      </c>
    </row>
    <row r="4" s="75" customFormat="1" ht="16" customHeight="1" spans="1:6">
      <c r="A4" s="83">
        <v>2</v>
      </c>
      <c r="B4" s="60" t="s">
        <v>28</v>
      </c>
      <c r="C4" s="60" t="s">
        <v>31</v>
      </c>
      <c r="D4" s="5" t="s">
        <v>30</v>
      </c>
      <c r="E4" s="83">
        <v>1</v>
      </c>
      <c r="F4" s="52">
        <v>503</v>
      </c>
    </row>
    <row r="5" s="75" customFormat="1" ht="16" customHeight="1" spans="1:6">
      <c r="A5" s="83">
        <v>3</v>
      </c>
      <c r="B5" s="60" t="s">
        <v>28</v>
      </c>
      <c r="C5" s="60" t="s">
        <v>32</v>
      </c>
      <c r="D5" s="5" t="s">
        <v>30</v>
      </c>
      <c r="E5" s="83">
        <v>1</v>
      </c>
      <c r="F5" s="52">
        <v>513</v>
      </c>
    </row>
    <row r="6" s="75" customFormat="1" ht="16" customHeight="1" spans="1:6">
      <c r="A6" s="83">
        <v>4</v>
      </c>
      <c r="B6" s="60" t="s">
        <v>28</v>
      </c>
      <c r="C6" s="60" t="s">
        <v>33</v>
      </c>
      <c r="D6" s="5" t="s">
        <v>30</v>
      </c>
      <c r="E6" s="83">
        <v>1</v>
      </c>
      <c r="F6" s="52">
        <v>503</v>
      </c>
    </row>
    <row r="7" s="75" customFormat="1" ht="16" customHeight="1" spans="1:6">
      <c r="A7" s="83">
        <v>5</v>
      </c>
      <c r="B7" s="60" t="s">
        <v>28</v>
      </c>
      <c r="C7" s="60" t="s">
        <v>34</v>
      </c>
      <c r="D7" s="5" t="s">
        <v>30</v>
      </c>
      <c r="E7" s="83">
        <v>1</v>
      </c>
      <c r="F7" s="52">
        <v>459</v>
      </c>
    </row>
    <row r="8" s="75" customFormat="1" ht="16" customHeight="1" spans="1:6">
      <c r="A8" s="83">
        <v>6</v>
      </c>
      <c r="B8" s="60" t="s">
        <v>28</v>
      </c>
      <c r="C8" s="60" t="s">
        <v>35</v>
      </c>
      <c r="D8" s="5" t="s">
        <v>30</v>
      </c>
      <c r="E8" s="83">
        <v>2</v>
      </c>
      <c r="F8" s="52">
        <v>926</v>
      </c>
    </row>
    <row r="9" s="75" customFormat="1" ht="16" customHeight="1" spans="1:6">
      <c r="A9" s="83"/>
      <c r="B9" s="60"/>
      <c r="C9" s="60" t="s">
        <v>36</v>
      </c>
      <c r="D9" s="5" t="s">
        <v>37</v>
      </c>
      <c r="E9" s="83"/>
      <c r="F9" s="52"/>
    </row>
    <row r="10" s="75" customFormat="1" ht="16" customHeight="1" spans="1:6">
      <c r="A10" s="5">
        <v>7</v>
      </c>
      <c r="B10" s="60" t="s">
        <v>28</v>
      </c>
      <c r="C10" s="60" t="s">
        <v>38</v>
      </c>
      <c r="D10" s="51" t="s">
        <v>30</v>
      </c>
      <c r="E10" s="83">
        <v>3</v>
      </c>
      <c r="F10" s="52">
        <v>1404</v>
      </c>
    </row>
    <row r="11" s="75" customFormat="1" ht="16" customHeight="1" spans="1:6">
      <c r="A11" s="5"/>
      <c r="B11" s="60"/>
      <c r="C11" s="60" t="s">
        <v>39</v>
      </c>
      <c r="D11" s="51" t="s">
        <v>40</v>
      </c>
      <c r="E11" s="83"/>
      <c r="F11" s="52"/>
    </row>
    <row r="12" s="75" customFormat="1" ht="16" customHeight="1" spans="1:6">
      <c r="A12" s="5"/>
      <c r="B12" s="60"/>
      <c r="C12" s="60" t="s">
        <v>41</v>
      </c>
      <c r="D12" s="51" t="s">
        <v>42</v>
      </c>
      <c r="E12" s="83"/>
      <c r="F12" s="52"/>
    </row>
    <row r="13" s="75" customFormat="1" ht="16" customHeight="1" spans="1:6">
      <c r="A13" s="83">
        <v>8</v>
      </c>
      <c r="B13" s="62" t="s">
        <v>43</v>
      </c>
      <c r="C13" s="62" t="s">
        <v>44</v>
      </c>
      <c r="D13" s="5" t="s">
        <v>30</v>
      </c>
      <c r="E13" s="83">
        <v>1</v>
      </c>
      <c r="F13" s="52">
        <v>449</v>
      </c>
    </row>
    <row r="14" s="75" customFormat="1" ht="16" customHeight="1" spans="1:6">
      <c r="A14" s="83">
        <v>9</v>
      </c>
      <c r="B14" s="62" t="s">
        <v>43</v>
      </c>
      <c r="C14" s="62" t="s">
        <v>45</v>
      </c>
      <c r="D14" s="62" t="s">
        <v>46</v>
      </c>
      <c r="E14" s="83">
        <v>1</v>
      </c>
      <c r="F14" s="52">
        <v>449</v>
      </c>
    </row>
    <row r="15" s="75" customFormat="1" ht="16" customHeight="1" spans="1:6">
      <c r="A15" s="83">
        <v>10</v>
      </c>
      <c r="B15" s="62" t="s">
        <v>43</v>
      </c>
      <c r="C15" s="60" t="s">
        <v>47</v>
      </c>
      <c r="D15" s="5" t="s">
        <v>30</v>
      </c>
      <c r="E15" s="83">
        <v>1</v>
      </c>
      <c r="F15" s="52">
        <v>447</v>
      </c>
    </row>
    <row r="16" s="75" customFormat="1" ht="16" customHeight="1" spans="1:6">
      <c r="A16" s="83">
        <v>11</v>
      </c>
      <c r="B16" s="62" t="s">
        <v>43</v>
      </c>
      <c r="C16" s="60" t="s">
        <v>48</v>
      </c>
      <c r="D16" s="5" t="s">
        <v>30</v>
      </c>
      <c r="E16" s="83">
        <v>1</v>
      </c>
      <c r="F16" s="52">
        <v>456</v>
      </c>
    </row>
    <row r="17" s="75" customFormat="1" ht="16" customHeight="1" spans="1:6">
      <c r="A17" s="83">
        <v>12</v>
      </c>
      <c r="B17" s="62" t="s">
        <v>43</v>
      </c>
      <c r="C17" s="60" t="s">
        <v>49</v>
      </c>
      <c r="D17" s="62" t="s">
        <v>30</v>
      </c>
      <c r="E17" s="83">
        <v>1</v>
      </c>
      <c r="F17" s="52">
        <v>452</v>
      </c>
    </row>
    <row r="18" s="75" customFormat="1" ht="16" customHeight="1" spans="1:6">
      <c r="A18" s="83">
        <v>13</v>
      </c>
      <c r="B18" s="62" t="s">
        <v>43</v>
      </c>
      <c r="C18" s="60" t="s">
        <v>50</v>
      </c>
      <c r="D18" s="5" t="s">
        <v>30</v>
      </c>
      <c r="E18" s="83">
        <v>1</v>
      </c>
      <c r="F18" s="52">
        <v>447</v>
      </c>
    </row>
    <row r="19" s="75" customFormat="1" ht="16" customHeight="1" spans="1:6">
      <c r="A19" s="83">
        <v>14</v>
      </c>
      <c r="B19" s="62" t="s">
        <v>43</v>
      </c>
      <c r="C19" s="60" t="s">
        <v>51</v>
      </c>
      <c r="D19" s="5" t="s">
        <v>30</v>
      </c>
      <c r="E19" s="83">
        <v>1</v>
      </c>
      <c r="F19" s="52">
        <v>451</v>
      </c>
    </row>
    <row r="20" s="75" customFormat="1" ht="16" customHeight="1" spans="1:6">
      <c r="A20" s="83">
        <v>15</v>
      </c>
      <c r="B20" s="62" t="s">
        <v>43</v>
      </c>
      <c r="C20" s="62" t="s">
        <v>52</v>
      </c>
      <c r="D20" s="5" t="s">
        <v>30</v>
      </c>
      <c r="E20" s="83">
        <v>1</v>
      </c>
      <c r="F20" s="52">
        <v>452</v>
      </c>
    </row>
    <row r="21" s="75" customFormat="1" ht="16" customHeight="1" spans="1:6">
      <c r="A21" s="83">
        <v>16</v>
      </c>
      <c r="B21" s="62" t="s">
        <v>43</v>
      </c>
      <c r="C21" s="60" t="s">
        <v>53</v>
      </c>
      <c r="D21" s="62" t="s">
        <v>30</v>
      </c>
      <c r="E21" s="83">
        <v>1</v>
      </c>
      <c r="F21" s="52">
        <v>305</v>
      </c>
    </row>
    <row r="22" s="75" customFormat="1" ht="16" customHeight="1" spans="1:6">
      <c r="A22" s="83">
        <v>17</v>
      </c>
      <c r="B22" s="62" t="s">
        <v>43</v>
      </c>
      <c r="C22" s="60" t="s">
        <v>54</v>
      </c>
      <c r="D22" s="5" t="s">
        <v>30</v>
      </c>
      <c r="E22" s="83">
        <v>1</v>
      </c>
      <c r="F22" s="52">
        <v>301</v>
      </c>
    </row>
    <row r="23" s="75" customFormat="1" ht="16" customHeight="1" spans="1:6">
      <c r="A23" s="83">
        <v>18</v>
      </c>
      <c r="B23" s="62" t="s">
        <v>43</v>
      </c>
      <c r="C23" s="60" t="s">
        <v>55</v>
      </c>
      <c r="D23" s="5" t="s">
        <v>30</v>
      </c>
      <c r="E23" s="83">
        <v>1</v>
      </c>
      <c r="F23" s="52">
        <v>445</v>
      </c>
    </row>
    <row r="24" s="75" customFormat="1" ht="16" customHeight="1" spans="1:6">
      <c r="A24" s="83">
        <v>19</v>
      </c>
      <c r="B24" s="62" t="s">
        <v>56</v>
      </c>
      <c r="C24" s="84" t="s">
        <v>57</v>
      </c>
      <c r="D24" s="5" t="s">
        <v>30</v>
      </c>
      <c r="E24" s="83">
        <v>1</v>
      </c>
      <c r="F24" s="52">
        <v>452</v>
      </c>
    </row>
    <row r="25" s="75" customFormat="1" ht="16" customHeight="1" spans="1:6">
      <c r="A25" s="83">
        <v>20</v>
      </c>
      <c r="B25" s="62" t="s">
        <v>56</v>
      </c>
      <c r="C25" s="84" t="s">
        <v>58</v>
      </c>
      <c r="D25" s="5" t="s">
        <v>30</v>
      </c>
      <c r="E25" s="83">
        <v>2</v>
      </c>
      <c r="F25" s="52">
        <v>896</v>
      </c>
    </row>
    <row r="26" s="75" customFormat="1" ht="16" customHeight="1" spans="1:6">
      <c r="A26" s="85"/>
      <c r="B26" s="62"/>
      <c r="C26" s="62" t="s">
        <v>59</v>
      </c>
      <c r="D26" s="5" t="s">
        <v>60</v>
      </c>
      <c r="E26" s="83"/>
      <c r="F26" s="52"/>
    </row>
    <row r="27" s="75" customFormat="1" ht="16" customHeight="1" spans="1:6">
      <c r="A27" s="83">
        <v>21</v>
      </c>
      <c r="B27" s="62" t="s">
        <v>56</v>
      </c>
      <c r="C27" s="84" t="s">
        <v>61</v>
      </c>
      <c r="D27" s="5" t="s">
        <v>30</v>
      </c>
      <c r="E27" s="83">
        <v>1</v>
      </c>
      <c r="F27" s="52">
        <v>452</v>
      </c>
    </row>
    <row r="28" s="75" customFormat="1" ht="16" customHeight="1" spans="1:6">
      <c r="A28" s="83">
        <v>22</v>
      </c>
      <c r="B28" s="62" t="s">
        <v>56</v>
      </c>
      <c r="C28" s="84" t="s">
        <v>62</v>
      </c>
      <c r="D28" s="5" t="s">
        <v>30</v>
      </c>
      <c r="E28" s="83">
        <v>1</v>
      </c>
      <c r="F28" s="52">
        <v>456</v>
      </c>
    </row>
    <row r="29" s="75" customFormat="1" ht="16" customHeight="1" spans="1:6">
      <c r="A29" s="83">
        <v>23</v>
      </c>
      <c r="B29" s="62" t="s">
        <v>56</v>
      </c>
      <c r="C29" s="60" t="s">
        <v>63</v>
      </c>
      <c r="D29" s="5" t="s">
        <v>30</v>
      </c>
      <c r="E29" s="83">
        <v>1</v>
      </c>
      <c r="F29" s="52">
        <v>452</v>
      </c>
    </row>
    <row r="30" s="75" customFormat="1" ht="16" customHeight="1" spans="1:6">
      <c r="A30" s="83">
        <v>24</v>
      </c>
      <c r="B30" s="62" t="s">
        <v>56</v>
      </c>
      <c r="C30" s="60" t="s">
        <v>64</v>
      </c>
      <c r="D30" s="5" t="s">
        <v>30</v>
      </c>
      <c r="E30" s="83">
        <v>2</v>
      </c>
      <c r="F30" s="52">
        <v>890</v>
      </c>
    </row>
    <row r="31" s="75" customFormat="1" ht="16" customHeight="1" spans="1:6">
      <c r="A31" s="52"/>
      <c r="B31" s="62"/>
      <c r="C31" s="60" t="s">
        <v>65</v>
      </c>
      <c r="D31" s="5" t="s">
        <v>37</v>
      </c>
      <c r="E31" s="83"/>
      <c r="F31" s="52"/>
    </row>
    <row r="32" s="75" customFormat="1" ht="16" customHeight="1" spans="1:6">
      <c r="A32" s="52">
        <v>25</v>
      </c>
      <c r="B32" s="62" t="s">
        <v>56</v>
      </c>
      <c r="C32" s="60" t="s">
        <v>66</v>
      </c>
      <c r="D32" s="5" t="s">
        <v>30</v>
      </c>
      <c r="E32" s="83">
        <v>1</v>
      </c>
      <c r="F32" s="52">
        <v>452</v>
      </c>
    </row>
    <row r="33" s="75" customFormat="1" ht="16" customHeight="1" spans="1:6">
      <c r="A33" s="52">
        <v>26</v>
      </c>
      <c r="B33" s="62" t="s">
        <v>56</v>
      </c>
      <c r="C33" s="60" t="s">
        <v>67</v>
      </c>
      <c r="D33" s="5" t="s">
        <v>30</v>
      </c>
      <c r="E33" s="83">
        <v>1</v>
      </c>
      <c r="F33" s="52">
        <v>448</v>
      </c>
    </row>
    <row r="34" s="75" customFormat="1" ht="16" customHeight="1" spans="1:6">
      <c r="A34" s="52">
        <v>27</v>
      </c>
      <c r="B34" s="62" t="s">
        <v>56</v>
      </c>
      <c r="C34" s="5" t="s">
        <v>68</v>
      </c>
      <c r="D34" s="5" t="s">
        <v>30</v>
      </c>
      <c r="E34" s="83">
        <v>1</v>
      </c>
      <c r="F34" s="52">
        <v>458</v>
      </c>
    </row>
    <row r="35" s="75" customFormat="1" ht="16" customHeight="1" spans="1:6">
      <c r="A35" s="52">
        <v>28</v>
      </c>
      <c r="B35" s="62" t="s">
        <v>56</v>
      </c>
      <c r="C35" s="5" t="s">
        <v>69</v>
      </c>
      <c r="D35" s="5" t="s">
        <v>30</v>
      </c>
      <c r="E35" s="83">
        <v>1</v>
      </c>
      <c r="F35" s="52">
        <v>448</v>
      </c>
    </row>
    <row r="36" s="75" customFormat="1" ht="16" customHeight="1" spans="1:6">
      <c r="A36" s="52">
        <v>29</v>
      </c>
      <c r="B36" s="62" t="s">
        <v>56</v>
      </c>
      <c r="C36" s="60" t="s">
        <v>70</v>
      </c>
      <c r="D36" s="5" t="s">
        <v>30</v>
      </c>
      <c r="E36" s="83">
        <v>1</v>
      </c>
      <c r="F36" s="52">
        <v>446</v>
      </c>
    </row>
    <row r="37" s="75" customFormat="1" ht="16" customHeight="1" spans="1:6">
      <c r="A37" s="52">
        <v>30</v>
      </c>
      <c r="B37" s="62" t="s">
        <v>56</v>
      </c>
      <c r="C37" s="60" t="s">
        <v>71</v>
      </c>
      <c r="D37" s="5" t="s">
        <v>30</v>
      </c>
      <c r="E37" s="83">
        <v>1</v>
      </c>
      <c r="F37" s="52">
        <v>456</v>
      </c>
    </row>
    <row r="38" s="75" customFormat="1" ht="16" customHeight="1" spans="1:6">
      <c r="A38" s="52">
        <v>31</v>
      </c>
      <c r="B38" s="62" t="s">
        <v>56</v>
      </c>
      <c r="C38" s="60" t="s">
        <v>72</v>
      </c>
      <c r="D38" s="5" t="s">
        <v>30</v>
      </c>
      <c r="E38" s="83">
        <v>1</v>
      </c>
      <c r="F38" s="52">
        <v>448</v>
      </c>
    </row>
    <row r="39" s="75" customFormat="1" ht="16" customHeight="1" spans="1:6">
      <c r="A39" s="52">
        <v>32</v>
      </c>
      <c r="B39" s="62" t="s">
        <v>56</v>
      </c>
      <c r="C39" s="60" t="s">
        <v>73</v>
      </c>
      <c r="D39" s="5" t="s">
        <v>30</v>
      </c>
      <c r="E39" s="83">
        <v>1</v>
      </c>
      <c r="F39" s="52">
        <v>456</v>
      </c>
    </row>
    <row r="40" s="75" customFormat="1" ht="16" customHeight="1" spans="1:6">
      <c r="A40" s="52">
        <v>33</v>
      </c>
      <c r="B40" s="62" t="s">
        <v>56</v>
      </c>
      <c r="C40" s="60" t="s">
        <v>74</v>
      </c>
      <c r="D40" s="5" t="s">
        <v>30</v>
      </c>
      <c r="E40" s="83">
        <v>1</v>
      </c>
      <c r="F40" s="52">
        <v>456</v>
      </c>
    </row>
    <row r="41" s="75" customFormat="1" ht="16" customHeight="1" spans="1:6">
      <c r="A41" s="52">
        <v>34</v>
      </c>
      <c r="B41" s="52" t="s">
        <v>56</v>
      </c>
      <c r="C41" s="52" t="s">
        <v>75</v>
      </c>
      <c r="D41" s="5" t="s">
        <v>30</v>
      </c>
      <c r="E41" s="83">
        <v>1</v>
      </c>
      <c r="F41" s="52">
        <v>448</v>
      </c>
    </row>
    <row r="42" s="75" customFormat="1" ht="16" customHeight="1" spans="1:6">
      <c r="A42" s="52">
        <v>35</v>
      </c>
      <c r="B42" s="52" t="s">
        <v>56</v>
      </c>
      <c r="C42" s="52" t="s">
        <v>34</v>
      </c>
      <c r="D42" s="5" t="s">
        <v>30</v>
      </c>
      <c r="E42" s="83">
        <v>1</v>
      </c>
      <c r="F42" s="52">
        <v>456</v>
      </c>
    </row>
    <row r="43" s="75" customFormat="1" ht="16" customHeight="1" spans="1:6">
      <c r="A43" s="52">
        <v>36</v>
      </c>
      <c r="B43" s="62" t="s">
        <v>56</v>
      </c>
      <c r="C43" s="60" t="s">
        <v>76</v>
      </c>
      <c r="D43" s="5" t="s">
        <v>30</v>
      </c>
      <c r="E43" s="83">
        <v>1</v>
      </c>
      <c r="F43" s="52">
        <v>452</v>
      </c>
    </row>
    <row r="44" s="75" customFormat="1" ht="16" customHeight="1" spans="1:6">
      <c r="A44" s="52">
        <v>37</v>
      </c>
      <c r="B44" s="62" t="s">
        <v>56</v>
      </c>
      <c r="C44" s="60" t="s">
        <v>77</v>
      </c>
      <c r="D44" s="5" t="s">
        <v>30</v>
      </c>
      <c r="E44" s="83">
        <v>1</v>
      </c>
      <c r="F44" s="52">
        <v>406</v>
      </c>
    </row>
    <row r="45" s="75" customFormat="1" ht="16" customHeight="1" spans="1:6">
      <c r="A45" s="52">
        <v>38</v>
      </c>
      <c r="B45" s="62" t="s">
        <v>56</v>
      </c>
      <c r="C45" s="60" t="s">
        <v>78</v>
      </c>
      <c r="D45" s="5" t="s">
        <v>30</v>
      </c>
      <c r="E45" s="83">
        <v>1</v>
      </c>
      <c r="F45" s="52">
        <v>452</v>
      </c>
    </row>
    <row r="46" s="75" customFormat="1" ht="16" customHeight="1" spans="1:6">
      <c r="A46" s="52">
        <v>39</v>
      </c>
      <c r="B46" s="62" t="s">
        <v>56</v>
      </c>
      <c r="C46" s="60" t="s">
        <v>79</v>
      </c>
      <c r="D46" s="5" t="s">
        <v>30</v>
      </c>
      <c r="E46" s="83">
        <v>1</v>
      </c>
      <c r="F46" s="52">
        <v>398</v>
      </c>
    </row>
    <row r="47" s="75" customFormat="1" ht="16" customHeight="1" spans="1:6">
      <c r="A47" s="52">
        <v>40</v>
      </c>
      <c r="B47" s="62" t="s">
        <v>56</v>
      </c>
      <c r="C47" s="60" t="s">
        <v>80</v>
      </c>
      <c r="D47" s="5" t="s">
        <v>30</v>
      </c>
      <c r="E47" s="83">
        <v>1</v>
      </c>
      <c r="F47" s="52">
        <v>399</v>
      </c>
    </row>
    <row r="48" s="75" customFormat="1" ht="16" customHeight="1" spans="1:6">
      <c r="A48" s="52">
        <v>41</v>
      </c>
      <c r="B48" s="62" t="s">
        <v>56</v>
      </c>
      <c r="C48" s="60" t="s">
        <v>81</v>
      </c>
      <c r="D48" s="5" t="s">
        <v>30</v>
      </c>
      <c r="E48" s="83">
        <v>1</v>
      </c>
      <c r="F48" s="52">
        <v>398</v>
      </c>
    </row>
    <row r="49" s="75" customFormat="1" ht="16" customHeight="1" spans="1:6">
      <c r="A49" s="52">
        <v>42</v>
      </c>
      <c r="B49" s="62" t="s">
        <v>56</v>
      </c>
      <c r="C49" s="60" t="s">
        <v>82</v>
      </c>
      <c r="D49" s="5" t="s">
        <v>30</v>
      </c>
      <c r="E49" s="83">
        <v>1</v>
      </c>
      <c r="F49" s="52">
        <v>398</v>
      </c>
    </row>
    <row r="50" s="75" customFormat="1" ht="16" customHeight="1" spans="1:6">
      <c r="A50" s="52">
        <v>43</v>
      </c>
      <c r="B50" s="62" t="s">
        <v>56</v>
      </c>
      <c r="C50" s="60" t="s">
        <v>83</v>
      </c>
      <c r="D50" s="5" t="s">
        <v>30</v>
      </c>
      <c r="E50" s="83">
        <v>1</v>
      </c>
      <c r="F50" s="52">
        <v>398</v>
      </c>
    </row>
    <row r="51" s="75" customFormat="1" ht="16" customHeight="1" spans="1:6">
      <c r="A51" s="52">
        <v>44</v>
      </c>
      <c r="B51" s="62" t="s">
        <v>56</v>
      </c>
      <c r="C51" s="60" t="s">
        <v>84</v>
      </c>
      <c r="D51" s="5" t="s">
        <v>30</v>
      </c>
      <c r="E51" s="83">
        <v>1</v>
      </c>
      <c r="F51" s="52">
        <v>446</v>
      </c>
    </row>
    <row r="52" s="75" customFormat="1" ht="16" customHeight="1" spans="1:6">
      <c r="A52" s="52">
        <v>45</v>
      </c>
      <c r="B52" s="62" t="s">
        <v>85</v>
      </c>
      <c r="C52" s="62" t="s">
        <v>86</v>
      </c>
      <c r="D52" s="5" t="s">
        <v>30</v>
      </c>
      <c r="E52" s="83">
        <v>1</v>
      </c>
      <c r="F52" s="52">
        <v>500</v>
      </c>
    </row>
    <row r="53" s="75" customFormat="1" ht="16" customHeight="1" spans="1:6">
      <c r="A53" s="52">
        <v>46</v>
      </c>
      <c r="B53" s="62" t="s">
        <v>85</v>
      </c>
      <c r="C53" s="62" t="s">
        <v>87</v>
      </c>
      <c r="D53" s="5" t="s">
        <v>30</v>
      </c>
      <c r="E53" s="83">
        <v>1</v>
      </c>
      <c r="F53" s="52">
        <v>480</v>
      </c>
    </row>
    <row r="54" s="75" customFormat="1" ht="16" customHeight="1" spans="1:6">
      <c r="A54" s="52">
        <v>47</v>
      </c>
      <c r="B54" s="62" t="s">
        <v>85</v>
      </c>
      <c r="C54" s="62" t="s">
        <v>88</v>
      </c>
      <c r="D54" s="5" t="s">
        <v>30</v>
      </c>
      <c r="E54" s="83">
        <v>1</v>
      </c>
      <c r="F54" s="52">
        <v>700</v>
      </c>
    </row>
    <row r="55" s="75" customFormat="1" ht="16" customHeight="1" spans="1:6">
      <c r="A55" s="52">
        <v>48</v>
      </c>
      <c r="B55" s="62" t="s">
        <v>85</v>
      </c>
      <c r="C55" s="53" t="s">
        <v>89</v>
      </c>
      <c r="D55" s="51" t="s">
        <v>30</v>
      </c>
      <c r="E55" s="83">
        <v>2</v>
      </c>
      <c r="F55" s="52">
        <v>830</v>
      </c>
    </row>
    <row r="56" s="75" customFormat="1" ht="16" customHeight="1" spans="1:6">
      <c r="A56" s="83"/>
      <c r="B56" s="62"/>
      <c r="C56" s="60" t="s">
        <v>90</v>
      </c>
      <c r="D56" s="5" t="s">
        <v>60</v>
      </c>
      <c r="E56" s="83"/>
      <c r="F56" s="52"/>
    </row>
    <row r="57" s="75" customFormat="1" ht="16" customHeight="1" spans="1:6">
      <c r="A57" s="83">
        <v>49</v>
      </c>
      <c r="B57" s="62" t="s">
        <v>85</v>
      </c>
      <c r="C57" s="62" t="s">
        <v>91</v>
      </c>
      <c r="D57" s="5" t="s">
        <v>30</v>
      </c>
      <c r="E57" s="83">
        <v>1</v>
      </c>
      <c r="F57" s="52">
        <v>450</v>
      </c>
    </row>
    <row r="58" s="75" customFormat="1" ht="16" customHeight="1" spans="1:6">
      <c r="A58" s="83">
        <v>50</v>
      </c>
      <c r="B58" s="62" t="s">
        <v>85</v>
      </c>
      <c r="C58" s="62" t="s">
        <v>92</v>
      </c>
      <c r="D58" s="5" t="s">
        <v>30</v>
      </c>
      <c r="E58" s="83">
        <v>1</v>
      </c>
      <c r="F58" s="52">
        <v>445</v>
      </c>
    </row>
    <row r="59" s="75" customFormat="1" ht="16" customHeight="1" spans="1:6">
      <c r="A59" s="83">
        <v>51</v>
      </c>
      <c r="B59" s="62" t="s">
        <v>85</v>
      </c>
      <c r="C59" s="62" t="s">
        <v>93</v>
      </c>
      <c r="D59" s="5" t="s">
        <v>30</v>
      </c>
      <c r="E59" s="83">
        <v>1</v>
      </c>
      <c r="F59" s="52">
        <v>490</v>
      </c>
    </row>
    <row r="60" s="77" customFormat="1" ht="16" customHeight="1" spans="1:6">
      <c r="A60" s="83">
        <v>52</v>
      </c>
      <c r="B60" s="86" t="s">
        <v>85</v>
      </c>
      <c r="C60" s="62" t="s">
        <v>94</v>
      </c>
      <c r="D60" s="87" t="s">
        <v>30</v>
      </c>
      <c r="E60" s="83">
        <v>1</v>
      </c>
      <c r="F60" s="52">
        <v>300</v>
      </c>
    </row>
    <row r="61" s="75" customFormat="1" ht="16" customHeight="1" spans="1:6">
      <c r="A61" s="83">
        <v>53</v>
      </c>
      <c r="B61" s="62" t="s">
        <v>85</v>
      </c>
      <c r="C61" s="62" t="s">
        <v>95</v>
      </c>
      <c r="D61" s="5" t="s">
        <v>30</v>
      </c>
      <c r="E61" s="83">
        <v>2</v>
      </c>
      <c r="F61" s="52">
        <v>590</v>
      </c>
    </row>
    <row r="62" s="75" customFormat="1" ht="16" customHeight="1" spans="1:6">
      <c r="A62" s="83"/>
      <c r="B62" s="62"/>
      <c r="C62" s="60" t="s">
        <v>96</v>
      </c>
      <c r="D62" s="5" t="s">
        <v>46</v>
      </c>
      <c r="E62" s="83"/>
      <c r="F62" s="52"/>
    </row>
    <row r="63" s="75" customFormat="1" ht="16" customHeight="1" spans="1:6">
      <c r="A63" s="83">
        <v>54</v>
      </c>
      <c r="B63" s="62" t="s">
        <v>85</v>
      </c>
      <c r="C63" s="62" t="s">
        <v>97</v>
      </c>
      <c r="D63" s="51" t="s">
        <v>30</v>
      </c>
      <c r="E63" s="83">
        <v>2</v>
      </c>
      <c r="F63" s="52">
        <v>590</v>
      </c>
    </row>
    <row r="64" s="75" customFormat="1" ht="16" customHeight="1" spans="1:6">
      <c r="A64" s="83"/>
      <c r="B64" s="62"/>
      <c r="C64" s="60" t="s">
        <v>98</v>
      </c>
      <c r="D64" s="5" t="s">
        <v>46</v>
      </c>
      <c r="E64" s="83"/>
      <c r="F64" s="52"/>
    </row>
    <row r="65" s="75" customFormat="1" ht="16" customHeight="1" spans="1:6">
      <c r="A65" s="83">
        <v>55</v>
      </c>
      <c r="B65" s="62" t="s">
        <v>85</v>
      </c>
      <c r="C65" s="62" t="s">
        <v>99</v>
      </c>
      <c r="D65" s="51" t="s">
        <v>30</v>
      </c>
      <c r="E65" s="83">
        <v>2</v>
      </c>
      <c r="F65" s="52">
        <v>590</v>
      </c>
    </row>
    <row r="66" s="75" customFormat="1" ht="16" customHeight="1" spans="1:6">
      <c r="A66" s="89"/>
      <c r="B66" s="62"/>
      <c r="C66" s="62" t="s">
        <v>100</v>
      </c>
      <c r="D66" s="51" t="s">
        <v>40</v>
      </c>
      <c r="E66" s="83"/>
      <c r="F66" s="52"/>
    </row>
    <row r="67" s="75" customFormat="1" ht="16" customHeight="1" spans="1:6">
      <c r="A67" s="83">
        <v>56</v>
      </c>
      <c r="B67" s="62" t="s">
        <v>85</v>
      </c>
      <c r="C67" s="62" t="s">
        <v>101</v>
      </c>
      <c r="D67" s="5" t="s">
        <v>30</v>
      </c>
      <c r="E67" s="83">
        <v>1</v>
      </c>
      <c r="F67" s="52">
        <v>310</v>
      </c>
    </row>
    <row r="68" s="75" customFormat="1" ht="16" customHeight="1" spans="1:6">
      <c r="A68" s="83">
        <v>57</v>
      </c>
      <c r="B68" s="60" t="s">
        <v>56</v>
      </c>
      <c r="C68" s="60" t="s">
        <v>102</v>
      </c>
      <c r="D68" s="5" t="s">
        <v>30</v>
      </c>
      <c r="E68" s="83">
        <v>2</v>
      </c>
      <c r="F68" s="52">
        <v>892</v>
      </c>
    </row>
    <row r="69" s="75" customFormat="1" ht="16" customHeight="1" spans="1:6">
      <c r="A69" s="83"/>
      <c r="B69" s="62"/>
      <c r="C69" s="60" t="s">
        <v>103</v>
      </c>
      <c r="D69" s="5" t="s">
        <v>42</v>
      </c>
      <c r="E69" s="83"/>
      <c r="F69" s="52"/>
    </row>
    <row r="70" s="75" customFormat="1" ht="16" customHeight="1" spans="1:6">
      <c r="A70" s="83">
        <v>58</v>
      </c>
      <c r="B70" s="62" t="s">
        <v>43</v>
      </c>
      <c r="C70" s="62" t="s">
        <v>104</v>
      </c>
      <c r="D70" s="5" t="s">
        <v>30</v>
      </c>
      <c r="E70" s="83">
        <v>1</v>
      </c>
      <c r="F70" s="52">
        <v>447</v>
      </c>
    </row>
    <row r="71" s="75" customFormat="1" ht="16" customHeight="1" spans="1:6">
      <c r="A71" s="83">
        <v>59</v>
      </c>
      <c r="B71" s="90" t="s">
        <v>56</v>
      </c>
      <c r="C71" s="90" t="s">
        <v>105</v>
      </c>
      <c r="D71" s="5" t="s">
        <v>30</v>
      </c>
      <c r="E71" s="83">
        <v>1</v>
      </c>
      <c r="F71" s="52">
        <v>428</v>
      </c>
    </row>
    <row r="72" s="75" customFormat="1" ht="16" customHeight="1" spans="1:6">
      <c r="A72" s="83">
        <v>60</v>
      </c>
      <c r="B72" s="60" t="s">
        <v>56</v>
      </c>
      <c r="C72" s="51" t="s">
        <v>106</v>
      </c>
      <c r="D72" s="51" t="s">
        <v>30</v>
      </c>
      <c r="E72" s="83">
        <v>2</v>
      </c>
      <c r="F72" s="52">
        <v>848</v>
      </c>
    </row>
    <row r="73" s="75" customFormat="1" ht="16" customHeight="1" spans="1:6">
      <c r="A73" s="91"/>
      <c r="B73" s="60"/>
      <c r="C73" s="60" t="s">
        <v>107</v>
      </c>
      <c r="D73" s="5" t="s">
        <v>37</v>
      </c>
      <c r="E73" s="83"/>
      <c r="F73" s="52"/>
    </row>
    <row r="74" s="75" customFormat="1" ht="16" customHeight="1" spans="1:6">
      <c r="A74" s="83">
        <v>61</v>
      </c>
      <c r="B74" s="62" t="s">
        <v>43</v>
      </c>
      <c r="C74" s="32" t="s">
        <v>108</v>
      </c>
      <c r="D74" s="5" t="s">
        <v>30</v>
      </c>
      <c r="E74" s="83">
        <v>3</v>
      </c>
      <c r="F74" s="52">
        <v>1374</v>
      </c>
    </row>
    <row r="75" s="75" customFormat="1" ht="16" customHeight="1" spans="1:6">
      <c r="A75" s="91"/>
      <c r="B75" s="62"/>
      <c r="C75" s="60" t="s">
        <v>109</v>
      </c>
      <c r="D75" s="5" t="s">
        <v>42</v>
      </c>
      <c r="E75" s="83"/>
      <c r="F75" s="52"/>
    </row>
    <row r="76" s="75" customFormat="1" ht="16" customHeight="1" spans="1:6">
      <c r="A76" s="91"/>
      <c r="B76" s="62"/>
      <c r="C76" s="57" t="s">
        <v>110</v>
      </c>
      <c r="D76" s="32" t="s">
        <v>111</v>
      </c>
      <c r="E76" s="83"/>
      <c r="F76" s="52"/>
    </row>
    <row r="77" s="75" customFormat="1" ht="16" customHeight="1" spans="1:6">
      <c r="A77" s="88">
        <v>62</v>
      </c>
      <c r="B77" s="62" t="s">
        <v>56</v>
      </c>
      <c r="C77" s="32" t="s">
        <v>112</v>
      </c>
      <c r="D77" s="5" t="s">
        <v>30</v>
      </c>
      <c r="E77" s="83">
        <v>1</v>
      </c>
      <c r="F77" s="52">
        <v>452</v>
      </c>
    </row>
    <row r="78" s="75" customFormat="1" ht="16" customHeight="1" spans="1:6">
      <c r="A78" s="88">
        <v>63</v>
      </c>
      <c r="B78" s="60" t="s">
        <v>56</v>
      </c>
      <c r="C78" s="60" t="s">
        <v>113</v>
      </c>
      <c r="D78" s="60" t="s">
        <v>30</v>
      </c>
      <c r="E78" s="83">
        <v>1</v>
      </c>
      <c r="F78" s="52">
        <v>426</v>
      </c>
    </row>
    <row r="79" s="75" customFormat="1" ht="16" customHeight="1" spans="1:6">
      <c r="A79" s="88">
        <v>64</v>
      </c>
      <c r="B79" s="60" t="s">
        <v>56</v>
      </c>
      <c r="C79" s="60" t="s">
        <v>114</v>
      </c>
      <c r="D79" s="60" t="s">
        <v>30</v>
      </c>
      <c r="E79" s="83">
        <v>1</v>
      </c>
      <c r="F79" s="52">
        <v>422</v>
      </c>
    </row>
    <row r="80" s="75" customFormat="1" ht="16" customHeight="1" spans="1:6">
      <c r="A80" s="88">
        <v>65</v>
      </c>
      <c r="B80" s="60" t="s">
        <v>85</v>
      </c>
      <c r="C80" s="60" t="s">
        <v>115</v>
      </c>
      <c r="D80" s="51" t="s">
        <v>30</v>
      </c>
      <c r="E80" s="83">
        <v>1</v>
      </c>
      <c r="F80" s="52">
        <v>450</v>
      </c>
    </row>
    <row r="81" s="75" customFormat="1" ht="16" customHeight="1" spans="1:6">
      <c r="A81" s="88">
        <v>66</v>
      </c>
      <c r="B81" s="62" t="s">
        <v>56</v>
      </c>
      <c r="C81" s="57" t="s">
        <v>116</v>
      </c>
      <c r="D81" s="32" t="s">
        <v>30</v>
      </c>
      <c r="E81" s="83">
        <v>1</v>
      </c>
      <c r="F81" s="52">
        <v>422</v>
      </c>
    </row>
    <row r="82" s="75" customFormat="1" ht="16" customHeight="1" spans="1:6">
      <c r="A82" s="88">
        <v>67</v>
      </c>
      <c r="B82" s="60" t="s">
        <v>28</v>
      </c>
      <c r="C82" s="60" t="s">
        <v>117</v>
      </c>
      <c r="D82" s="87" t="s">
        <v>30</v>
      </c>
      <c r="E82" s="83">
        <v>1</v>
      </c>
      <c r="F82" s="52">
        <v>431</v>
      </c>
    </row>
    <row r="83" s="75" customFormat="1" ht="16" customHeight="1" spans="1:6">
      <c r="A83" s="88">
        <v>68</v>
      </c>
      <c r="B83" s="60" t="s">
        <v>43</v>
      </c>
      <c r="C83" s="60" t="s">
        <v>118</v>
      </c>
      <c r="D83" s="87" t="s">
        <v>30</v>
      </c>
      <c r="E83" s="83">
        <v>1</v>
      </c>
      <c r="F83" s="52">
        <v>452</v>
      </c>
    </row>
    <row r="84" s="75" customFormat="1" ht="16" customHeight="1" spans="1:6">
      <c r="A84" s="88">
        <v>69</v>
      </c>
      <c r="B84" s="60" t="s">
        <v>56</v>
      </c>
      <c r="C84" s="60" t="s">
        <v>119</v>
      </c>
      <c r="D84" s="87" t="s">
        <v>30</v>
      </c>
      <c r="E84" s="83">
        <v>1</v>
      </c>
      <c r="F84" s="52">
        <v>454</v>
      </c>
    </row>
    <row r="85" s="75" customFormat="1" ht="16" customHeight="1" spans="1:6">
      <c r="A85" s="88">
        <v>70</v>
      </c>
      <c r="B85" s="60" t="s">
        <v>85</v>
      </c>
      <c r="C85" s="60" t="s">
        <v>120</v>
      </c>
      <c r="D85" s="87" t="s">
        <v>30</v>
      </c>
      <c r="E85" s="83">
        <v>1</v>
      </c>
      <c r="F85" s="52">
        <v>450</v>
      </c>
    </row>
    <row r="86" s="75" customFormat="1" ht="16" customHeight="1" spans="1:6">
      <c r="A86" s="88">
        <v>71</v>
      </c>
      <c r="B86" s="62" t="s">
        <v>85</v>
      </c>
      <c r="C86" s="62" t="s">
        <v>121</v>
      </c>
      <c r="D86" s="5" t="s">
        <v>30</v>
      </c>
      <c r="E86" s="83">
        <v>1</v>
      </c>
      <c r="F86" s="52">
        <v>490</v>
      </c>
    </row>
    <row r="87" s="75" customFormat="1" ht="16" customHeight="1" spans="1:6">
      <c r="A87" s="88">
        <v>72</v>
      </c>
      <c r="B87" s="60" t="s">
        <v>56</v>
      </c>
      <c r="C87" s="60" t="s">
        <v>122</v>
      </c>
      <c r="D87" s="60" t="s">
        <v>30</v>
      </c>
      <c r="E87" s="83">
        <v>1</v>
      </c>
      <c r="F87" s="52">
        <v>651</v>
      </c>
    </row>
    <row r="88" s="75" customFormat="1" ht="16" customHeight="1" spans="1:6">
      <c r="A88" s="88">
        <v>73</v>
      </c>
      <c r="B88" s="60" t="s">
        <v>56</v>
      </c>
      <c r="C88" s="60" t="s">
        <v>123</v>
      </c>
      <c r="D88" s="60" t="s">
        <v>30</v>
      </c>
      <c r="E88" s="83">
        <v>4</v>
      </c>
      <c r="F88" s="52">
        <v>2612</v>
      </c>
    </row>
    <row r="89" s="75" customFormat="1" ht="16" customHeight="1" spans="1:6">
      <c r="A89" s="60"/>
      <c r="B89" s="60"/>
      <c r="C89" s="60" t="s">
        <v>124</v>
      </c>
      <c r="D89" s="60" t="s">
        <v>40</v>
      </c>
      <c r="E89" s="83"/>
      <c r="F89" s="52"/>
    </row>
    <row r="90" s="75" customFormat="1" ht="16" customHeight="1" spans="1:6">
      <c r="A90" s="60"/>
      <c r="B90" s="60"/>
      <c r="C90" s="60" t="s">
        <v>125</v>
      </c>
      <c r="D90" s="60" t="s">
        <v>126</v>
      </c>
      <c r="E90" s="83"/>
      <c r="F90" s="52"/>
    </row>
    <row r="91" s="75" customFormat="1" ht="16" customHeight="1" spans="1:6">
      <c r="A91" s="60"/>
      <c r="B91" s="60"/>
      <c r="C91" s="60" t="s">
        <v>127</v>
      </c>
      <c r="D91" s="60" t="s">
        <v>128</v>
      </c>
      <c r="E91" s="83"/>
      <c r="F91" s="52"/>
    </row>
    <row r="92" s="75" customFormat="1" ht="16" customHeight="1" spans="1:6">
      <c r="A92" s="88">
        <v>74</v>
      </c>
      <c r="B92" s="60" t="s">
        <v>85</v>
      </c>
      <c r="C92" s="53" t="s">
        <v>129</v>
      </c>
      <c r="D92" s="60" t="s">
        <v>130</v>
      </c>
      <c r="E92" s="83">
        <v>2</v>
      </c>
      <c r="F92" s="52">
        <v>834</v>
      </c>
    </row>
    <row r="93" s="75" customFormat="1" ht="16" customHeight="1" spans="1:6">
      <c r="A93" s="88"/>
      <c r="B93" s="60"/>
      <c r="C93" s="53" t="s">
        <v>131</v>
      </c>
      <c r="D93" s="60" t="s">
        <v>132</v>
      </c>
      <c r="E93" s="83"/>
      <c r="F93" s="52"/>
    </row>
    <row r="94" s="75" customFormat="1" ht="20" customHeight="1" spans="1:6">
      <c r="A94" s="88">
        <v>75</v>
      </c>
      <c r="B94" s="60" t="s">
        <v>56</v>
      </c>
      <c r="C94" s="53" t="s">
        <v>133</v>
      </c>
      <c r="D94" s="83" t="s">
        <v>130</v>
      </c>
      <c r="E94" s="83">
        <v>1</v>
      </c>
      <c r="F94" s="93">
        <v>440</v>
      </c>
    </row>
    <row r="95" s="75" customFormat="1" ht="20" customHeight="1" spans="1:6">
      <c r="A95" s="88">
        <v>76</v>
      </c>
      <c r="B95" s="62" t="s">
        <v>43</v>
      </c>
      <c r="C95" s="62" t="s">
        <v>134</v>
      </c>
      <c r="D95" s="5" t="s">
        <v>30</v>
      </c>
      <c r="E95" s="83">
        <v>1</v>
      </c>
      <c r="F95" s="94">
        <v>440</v>
      </c>
    </row>
    <row r="96" s="75" customFormat="1" ht="20" customHeight="1" spans="1:6">
      <c r="A96" s="88">
        <v>77</v>
      </c>
      <c r="B96" s="62" t="s">
        <v>56</v>
      </c>
      <c r="C96" s="62" t="s">
        <v>135</v>
      </c>
      <c r="D96" s="62" t="s">
        <v>130</v>
      </c>
      <c r="E96" s="53">
        <v>1</v>
      </c>
      <c r="F96" s="53">
        <v>400</v>
      </c>
    </row>
    <row r="97" s="75" customFormat="1" ht="20" customHeight="1" spans="1:6">
      <c r="A97" s="5"/>
      <c r="B97" s="92"/>
      <c r="C97" s="92"/>
      <c r="D97" s="93"/>
      <c r="E97" s="93">
        <f>SUM(E3:E96)</f>
        <v>94</v>
      </c>
      <c r="F97" s="93">
        <f>SUM(F3:F96)</f>
        <v>41890</v>
      </c>
    </row>
  </sheetData>
  <mergeCells count="1">
    <mergeCell ref="A1:F1"/>
  </mergeCells>
  <conditionalFormatting sqref="C76">
    <cfRule type="duplicateValues" dxfId="0" priority="20"/>
  </conditionalFormatting>
  <conditionalFormatting sqref="C81">
    <cfRule type="duplicateValues" dxfId="0" priority="12"/>
  </conditionalFormatting>
  <printOptions horizontalCentered="1"/>
  <pageMargins left="0.393055555555556" right="0.393055555555556" top="0.393055555555556" bottom="0.357638888888889" header="0.298611111111111" footer="0.196527777777778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workbookViewId="0">
      <selection activeCell="A1" sqref="A1:G1"/>
    </sheetView>
  </sheetViews>
  <sheetFormatPr defaultColWidth="9" defaultRowHeight="18" customHeight="1" outlineLevelCol="6"/>
  <cols>
    <col min="1" max="1" width="6.875" style="47" customWidth="1"/>
    <col min="2" max="2" width="11.75" style="47" customWidth="1"/>
    <col min="3" max="3" width="13.5" style="47" customWidth="1"/>
    <col min="4" max="4" width="11.625" style="47" customWidth="1"/>
    <col min="5" max="5" width="10.375" style="48" customWidth="1"/>
    <col min="6" max="6" width="12.25" style="48" customWidth="1"/>
    <col min="7" max="7" width="9.875" style="47" customWidth="1"/>
    <col min="8" max="16384" width="9" style="47"/>
  </cols>
  <sheetData>
    <row r="1" s="47" customFormat="1" ht="31" customHeight="1" spans="1:7">
      <c r="A1" s="50" t="s">
        <v>136</v>
      </c>
      <c r="B1" s="50"/>
      <c r="C1" s="50"/>
      <c r="D1" s="50"/>
      <c r="E1" s="64"/>
      <c r="F1" s="64"/>
      <c r="G1" s="50"/>
    </row>
    <row r="2" s="48" customFormat="1" customHeight="1" spans="1:7">
      <c r="A2" s="51" t="s">
        <v>2</v>
      </c>
      <c r="B2" s="51" t="s">
        <v>23</v>
      </c>
      <c r="C2" s="51" t="s">
        <v>137</v>
      </c>
      <c r="D2" s="51" t="s">
        <v>138</v>
      </c>
      <c r="E2" s="51" t="s">
        <v>26</v>
      </c>
      <c r="F2" s="51" t="s">
        <v>139</v>
      </c>
      <c r="G2" s="51" t="s">
        <v>140</v>
      </c>
    </row>
    <row r="3" s="47" customFormat="1" customHeight="1" spans="1:7">
      <c r="A3" s="52">
        <f>MAX(A$2:A2)+1</f>
        <v>1</v>
      </c>
      <c r="B3" s="44" t="s">
        <v>141</v>
      </c>
      <c r="C3" s="44" t="s">
        <v>142</v>
      </c>
      <c r="D3" s="46" t="s">
        <v>30</v>
      </c>
      <c r="E3" s="44">
        <v>1</v>
      </c>
      <c r="F3" s="44">
        <v>455</v>
      </c>
      <c r="G3" s="46"/>
    </row>
    <row r="4" s="47" customFormat="1" customHeight="1" spans="1:7">
      <c r="A4" s="53">
        <f>MAX(A$2:A3)+1</f>
        <v>2</v>
      </c>
      <c r="B4" s="54" t="s">
        <v>141</v>
      </c>
      <c r="C4" s="54" t="s">
        <v>143</v>
      </c>
      <c r="D4" s="55" t="s">
        <v>30</v>
      </c>
      <c r="E4" s="54">
        <v>1</v>
      </c>
      <c r="F4" s="61">
        <v>422</v>
      </c>
      <c r="G4" s="55"/>
    </row>
    <row r="5" s="47" customFormat="1" customHeight="1" spans="1:7">
      <c r="A5" s="52">
        <f>MAX(A$2:A4)+1</f>
        <v>3</v>
      </c>
      <c r="B5" s="44" t="s">
        <v>141</v>
      </c>
      <c r="C5" s="44" t="s">
        <v>144</v>
      </c>
      <c r="D5" s="46" t="s">
        <v>30</v>
      </c>
      <c r="E5" s="44">
        <v>1</v>
      </c>
      <c r="F5" s="44">
        <v>425</v>
      </c>
      <c r="G5" s="46"/>
    </row>
    <row r="6" s="47" customFormat="1" customHeight="1" spans="1:7">
      <c r="A6" s="52">
        <f>MAX(A$2:A5)+1</f>
        <v>4</v>
      </c>
      <c r="B6" s="44" t="s">
        <v>141</v>
      </c>
      <c r="C6" s="44" t="s">
        <v>145</v>
      </c>
      <c r="D6" s="46" t="s">
        <v>30</v>
      </c>
      <c r="E6" s="44">
        <v>1</v>
      </c>
      <c r="F6" s="44">
        <v>424</v>
      </c>
      <c r="G6" s="46"/>
    </row>
    <row r="7" s="47" customFormat="1" customHeight="1" spans="1:7">
      <c r="A7" s="52">
        <f>MAX(A$2:A6)+1</f>
        <v>5</v>
      </c>
      <c r="B7" s="44" t="s">
        <v>141</v>
      </c>
      <c r="C7" s="44" t="s">
        <v>146</v>
      </c>
      <c r="D7" s="46" t="s">
        <v>30</v>
      </c>
      <c r="E7" s="44">
        <v>1</v>
      </c>
      <c r="F7" s="44">
        <v>434</v>
      </c>
      <c r="G7" s="46"/>
    </row>
    <row r="8" s="47" customFormat="1" customHeight="1" spans="1:7">
      <c r="A8" s="52">
        <f>MAX(A$2:A7)+1</f>
        <v>6</v>
      </c>
      <c r="B8" s="54" t="s">
        <v>141</v>
      </c>
      <c r="C8" s="54" t="s">
        <v>147</v>
      </c>
      <c r="D8" s="55" t="s">
        <v>30</v>
      </c>
      <c r="E8" s="54">
        <v>1</v>
      </c>
      <c r="F8" s="54">
        <v>458</v>
      </c>
      <c r="G8" s="55"/>
    </row>
    <row r="9" s="47" customFormat="1" customHeight="1" spans="1:7">
      <c r="A9" s="52">
        <f>MAX(A$2:A8)+1</f>
        <v>7</v>
      </c>
      <c r="B9" s="44" t="s">
        <v>141</v>
      </c>
      <c r="C9" s="44" t="s">
        <v>148</v>
      </c>
      <c r="D9" s="46" t="s">
        <v>30</v>
      </c>
      <c r="E9" s="44">
        <v>1</v>
      </c>
      <c r="F9" s="44">
        <v>455</v>
      </c>
      <c r="G9" s="46"/>
    </row>
    <row r="10" s="47" customFormat="1" customHeight="1" spans="1:7">
      <c r="A10" s="52">
        <f>MAX(A$2:A9)+1</f>
        <v>8</v>
      </c>
      <c r="B10" s="44" t="s">
        <v>141</v>
      </c>
      <c r="C10" s="44" t="s">
        <v>149</v>
      </c>
      <c r="D10" s="46" t="s">
        <v>30</v>
      </c>
      <c r="E10" s="44">
        <v>1</v>
      </c>
      <c r="F10" s="44">
        <v>465</v>
      </c>
      <c r="G10" s="46"/>
    </row>
    <row r="11" s="47" customFormat="1" customHeight="1" spans="1:7">
      <c r="A11" s="52">
        <f>MAX(A$2:A10)+1</f>
        <v>9</v>
      </c>
      <c r="B11" s="44" t="s">
        <v>141</v>
      </c>
      <c r="C11" s="44" t="s">
        <v>150</v>
      </c>
      <c r="D11" s="44" t="s">
        <v>30</v>
      </c>
      <c r="E11" s="44">
        <v>1</v>
      </c>
      <c r="F11" s="44">
        <v>458</v>
      </c>
      <c r="G11" s="46"/>
    </row>
    <row r="12" s="47" customFormat="1" customHeight="1" spans="1:7">
      <c r="A12" s="52">
        <f>MAX(A$2:A11)+1</f>
        <v>10</v>
      </c>
      <c r="B12" s="44" t="s">
        <v>141</v>
      </c>
      <c r="C12" s="44" t="s">
        <v>151</v>
      </c>
      <c r="D12" s="44" t="s">
        <v>30</v>
      </c>
      <c r="E12" s="44">
        <v>1</v>
      </c>
      <c r="F12" s="44">
        <v>450</v>
      </c>
      <c r="G12" s="46"/>
    </row>
    <row r="13" s="47" customFormat="1" customHeight="1" spans="1:7">
      <c r="A13" s="52">
        <f>MAX(A$2:A12)+1</f>
        <v>11</v>
      </c>
      <c r="B13" s="44" t="s">
        <v>141</v>
      </c>
      <c r="C13" s="44" t="s">
        <v>152</v>
      </c>
      <c r="D13" s="44" t="s">
        <v>30</v>
      </c>
      <c r="E13" s="44">
        <v>1</v>
      </c>
      <c r="F13" s="44">
        <v>453</v>
      </c>
      <c r="G13" s="46"/>
    </row>
    <row r="14" s="47" customFormat="1" customHeight="1" spans="1:7">
      <c r="A14" s="52">
        <f>MAX(A$2:A13)+1</f>
        <v>12</v>
      </c>
      <c r="B14" s="44" t="s">
        <v>141</v>
      </c>
      <c r="C14" s="54" t="s">
        <v>153</v>
      </c>
      <c r="D14" s="44" t="s">
        <v>30</v>
      </c>
      <c r="E14" s="54">
        <v>1</v>
      </c>
      <c r="F14" s="54">
        <v>459</v>
      </c>
      <c r="G14" s="46"/>
    </row>
    <row r="15" s="47" customFormat="1" customHeight="1" spans="1:7">
      <c r="A15" s="52">
        <f>MAX(A$2:A14)+1</f>
        <v>13</v>
      </c>
      <c r="B15" s="44" t="s">
        <v>141</v>
      </c>
      <c r="C15" s="44" t="s">
        <v>154</v>
      </c>
      <c r="D15" s="44" t="s">
        <v>30</v>
      </c>
      <c r="E15" s="44">
        <v>1</v>
      </c>
      <c r="F15" s="44">
        <v>460</v>
      </c>
      <c r="G15" s="46"/>
    </row>
    <row r="16" s="47" customFormat="1" customHeight="1" spans="1:7">
      <c r="A16" s="52">
        <f>MAX(A$2:A15)+1</f>
        <v>14</v>
      </c>
      <c r="B16" s="44" t="s">
        <v>141</v>
      </c>
      <c r="C16" s="44" t="s">
        <v>155</v>
      </c>
      <c r="D16" s="44" t="s">
        <v>30</v>
      </c>
      <c r="E16" s="44">
        <v>1</v>
      </c>
      <c r="F16" s="44">
        <v>428</v>
      </c>
      <c r="G16" s="46"/>
    </row>
    <row r="17" s="47" customFormat="1" customHeight="1" spans="1:7">
      <c r="A17" s="52">
        <f>MAX(A$2:A16)+1</f>
        <v>15</v>
      </c>
      <c r="B17" s="44" t="s">
        <v>141</v>
      </c>
      <c r="C17" s="44" t="s">
        <v>156</v>
      </c>
      <c r="D17" s="44" t="s">
        <v>30</v>
      </c>
      <c r="E17" s="44">
        <v>1</v>
      </c>
      <c r="F17" s="44">
        <v>455</v>
      </c>
      <c r="G17" s="46"/>
    </row>
    <row r="18" s="47" customFormat="1" customHeight="1" spans="1:7">
      <c r="A18" s="52">
        <f>MAX(A$2:A17)+1</f>
        <v>16</v>
      </c>
      <c r="B18" s="44" t="s">
        <v>141</v>
      </c>
      <c r="C18" s="44" t="s">
        <v>157</v>
      </c>
      <c r="D18" s="44" t="s">
        <v>30</v>
      </c>
      <c r="E18" s="44">
        <v>1</v>
      </c>
      <c r="F18" s="44">
        <v>456</v>
      </c>
      <c r="G18" s="46"/>
    </row>
    <row r="19" s="47" customFormat="1" customHeight="1" spans="1:7">
      <c r="A19" s="52">
        <f>MAX(A$2:A18)+1</f>
        <v>17</v>
      </c>
      <c r="B19" s="56" t="s">
        <v>141</v>
      </c>
      <c r="C19" s="57" t="s">
        <v>158</v>
      </c>
      <c r="D19" s="5" t="s">
        <v>30</v>
      </c>
      <c r="E19" s="51">
        <v>1</v>
      </c>
      <c r="F19" s="51">
        <v>456</v>
      </c>
      <c r="G19" s="51"/>
    </row>
    <row r="20" s="47" customFormat="1" customHeight="1" spans="1:7">
      <c r="A20" s="52">
        <f>MAX(A$2:A19)+1</f>
        <v>18</v>
      </c>
      <c r="B20" s="56" t="s">
        <v>141</v>
      </c>
      <c r="C20" s="57" t="s">
        <v>159</v>
      </c>
      <c r="D20" s="5" t="s">
        <v>30</v>
      </c>
      <c r="E20" s="51">
        <v>1</v>
      </c>
      <c r="F20" s="51">
        <v>405</v>
      </c>
      <c r="G20" s="51"/>
    </row>
    <row r="21" s="47" customFormat="1" customHeight="1" spans="1:7">
      <c r="A21" s="52">
        <f>MAX(A$2:A20)+1</f>
        <v>19</v>
      </c>
      <c r="B21" s="56" t="s">
        <v>141</v>
      </c>
      <c r="C21" s="57" t="s">
        <v>160</v>
      </c>
      <c r="D21" s="5" t="s">
        <v>30</v>
      </c>
      <c r="E21" s="51">
        <v>1</v>
      </c>
      <c r="F21" s="51">
        <v>408</v>
      </c>
      <c r="G21" s="5"/>
    </row>
    <row r="22" s="47" customFormat="1" customHeight="1" spans="1:7">
      <c r="A22" s="52">
        <f>MAX(A$2:A21)+1</f>
        <v>20</v>
      </c>
      <c r="B22" s="56" t="s">
        <v>141</v>
      </c>
      <c r="C22" s="57" t="s">
        <v>161</v>
      </c>
      <c r="D22" s="5" t="s">
        <v>30</v>
      </c>
      <c r="E22" s="51">
        <v>1</v>
      </c>
      <c r="F22" s="51">
        <v>405</v>
      </c>
      <c r="G22" s="5"/>
    </row>
    <row r="23" s="47" customFormat="1" customHeight="1" spans="1:7">
      <c r="A23" s="52">
        <f>MAX(A$2:A22)+1</f>
        <v>21</v>
      </c>
      <c r="B23" s="56" t="s">
        <v>141</v>
      </c>
      <c r="C23" s="57" t="s">
        <v>162</v>
      </c>
      <c r="D23" s="5" t="s">
        <v>30</v>
      </c>
      <c r="E23" s="51">
        <v>1</v>
      </c>
      <c r="F23" s="51">
        <v>403</v>
      </c>
      <c r="G23" s="5"/>
    </row>
    <row r="24" s="47" customFormat="1" customHeight="1" spans="1:7">
      <c r="A24" s="52">
        <f>MAX(A$2:A23)+1</f>
        <v>22</v>
      </c>
      <c r="B24" s="58" t="s">
        <v>141</v>
      </c>
      <c r="C24" s="58" t="s">
        <v>163</v>
      </c>
      <c r="D24" s="58" t="s">
        <v>30</v>
      </c>
      <c r="E24" s="65">
        <v>1</v>
      </c>
      <c r="F24" s="5">
        <v>406</v>
      </c>
      <c r="G24" s="5"/>
    </row>
    <row r="25" s="47" customFormat="1" customHeight="1" spans="1:7">
      <c r="A25" s="52">
        <f>MAX(A$2:A24)+1</f>
        <v>23</v>
      </c>
      <c r="B25" s="58" t="s">
        <v>141</v>
      </c>
      <c r="C25" s="58" t="s">
        <v>164</v>
      </c>
      <c r="D25" s="58" t="s">
        <v>30</v>
      </c>
      <c r="E25" s="65">
        <v>1</v>
      </c>
      <c r="F25" s="58">
        <v>309</v>
      </c>
      <c r="G25" s="58"/>
    </row>
    <row r="26" s="47" customFormat="1" customHeight="1" spans="1:7">
      <c r="A26" s="51">
        <f>MAX(A$2:A25)+1</f>
        <v>24</v>
      </c>
      <c r="B26" s="56" t="s">
        <v>141</v>
      </c>
      <c r="C26" s="57" t="s">
        <v>165</v>
      </c>
      <c r="D26" s="5" t="s">
        <v>30</v>
      </c>
      <c r="E26" s="51">
        <v>2</v>
      </c>
      <c r="F26" s="51">
        <v>804</v>
      </c>
      <c r="G26" s="5"/>
    </row>
    <row r="27" s="47" customFormat="1" customHeight="1" spans="1:7">
      <c r="A27" s="51"/>
      <c r="B27" s="56"/>
      <c r="C27" s="57" t="s">
        <v>166</v>
      </c>
      <c r="D27" s="5" t="s">
        <v>42</v>
      </c>
      <c r="E27" s="51"/>
      <c r="F27" s="51"/>
      <c r="G27" s="5"/>
    </row>
    <row r="28" s="47" customFormat="1" customHeight="1" spans="1:7">
      <c r="A28" s="51">
        <f>MAX(A$2:A27)+1</f>
        <v>25</v>
      </c>
      <c r="B28" s="59" t="s">
        <v>141</v>
      </c>
      <c r="C28" s="59" t="s">
        <v>167</v>
      </c>
      <c r="D28" s="59" t="s">
        <v>130</v>
      </c>
      <c r="E28" s="66">
        <v>1</v>
      </c>
      <c r="F28" s="58">
        <v>310</v>
      </c>
      <c r="G28" s="5"/>
    </row>
    <row r="29" s="47" customFormat="1" customHeight="1" spans="1:7">
      <c r="A29" s="52">
        <f>MAX(A$2:A28)+1</f>
        <v>26</v>
      </c>
      <c r="B29" s="60" t="s">
        <v>168</v>
      </c>
      <c r="C29" s="5" t="s">
        <v>169</v>
      </c>
      <c r="D29" s="5" t="s">
        <v>30</v>
      </c>
      <c r="E29" s="5">
        <v>1</v>
      </c>
      <c r="F29" s="51">
        <v>454</v>
      </c>
      <c r="G29" s="60"/>
    </row>
    <row r="30" s="47" customFormat="1" customHeight="1" spans="1:7">
      <c r="A30" s="52">
        <f>MAX(A$2:A29)+1</f>
        <v>27</v>
      </c>
      <c r="B30" s="60" t="s">
        <v>168</v>
      </c>
      <c r="C30" s="5" t="s">
        <v>170</v>
      </c>
      <c r="D30" s="5" t="s">
        <v>30</v>
      </c>
      <c r="E30" s="5">
        <v>1</v>
      </c>
      <c r="F30" s="51">
        <v>454</v>
      </c>
      <c r="G30" s="60"/>
    </row>
    <row r="31" s="47" customFormat="1" customHeight="1" spans="1:7">
      <c r="A31" s="52">
        <f>MAX(A$2:A30)+1</f>
        <v>28</v>
      </c>
      <c r="B31" s="60" t="s">
        <v>168</v>
      </c>
      <c r="C31" s="5" t="s">
        <v>171</v>
      </c>
      <c r="D31" s="5" t="s">
        <v>30</v>
      </c>
      <c r="E31" s="5">
        <v>3</v>
      </c>
      <c r="F31" s="51">
        <v>1284</v>
      </c>
      <c r="G31" s="60"/>
    </row>
    <row r="32" s="47" customFormat="1" customHeight="1" spans="1:7">
      <c r="A32" s="52"/>
      <c r="B32" s="60"/>
      <c r="C32" s="5" t="s">
        <v>172</v>
      </c>
      <c r="D32" s="5" t="s">
        <v>111</v>
      </c>
      <c r="E32" s="5"/>
      <c r="F32" s="51"/>
      <c r="G32" s="60"/>
    </row>
    <row r="33" s="47" customFormat="1" customHeight="1" spans="1:7">
      <c r="A33" s="52"/>
      <c r="B33" s="60"/>
      <c r="C33" s="5" t="s">
        <v>173</v>
      </c>
      <c r="D33" s="5" t="s">
        <v>111</v>
      </c>
      <c r="E33" s="5"/>
      <c r="F33" s="51"/>
      <c r="G33" s="60"/>
    </row>
    <row r="34" s="47" customFormat="1" customHeight="1" spans="1:7">
      <c r="A34" s="52">
        <f>MAX(A$2:A33)+1</f>
        <v>29</v>
      </c>
      <c r="B34" s="60" t="s">
        <v>168</v>
      </c>
      <c r="C34" s="5" t="s">
        <v>174</v>
      </c>
      <c r="D34" s="5" t="s">
        <v>30</v>
      </c>
      <c r="E34" s="5">
        <v>1</v>
      </c>
      <c r="F34" s="51">
        <v>454</v>
      </c>
      <c r="G34" s="60"/>
    </row>
    <row r="35" s="47" customFormat="1" customHeight="1" spans="1:7">
      <c r="A35" s="61">
        <f>MAX(A$2:A34)+1</f>
        <v>30</v>
      </c>
      <c r="B35" s="58" t="s">
        <v>168</v>
      </c>
      <c r="C35" s="5" t="s">
        <v>175</v>
      </c>
      <c r="D35" s="5" t="s">
        <v>30</v>
      </c>
      <c r="E35" s="5">
        <v>1</v>
      </c>
      <c r="F35" s="5">
        <v>450</v>
      </c>
      <c r="G35" s="65"/>
    </row>
    <row r="36" s="47" customFormat="1" customHeight="1" spans="1:7">
      <c r="A36" s="44">
        <f>MAX(A$2:A35)+1</f>
        <v>31</v>
      </c>
      <c r="B36" s="5" t="s">
        <v>168</v>
      </c>
      <c r="C36" s="5" t="s">
        <v>176</v>
      </c>
      <c r="D36" s="5" t="s">
        <v>30</v>
      </c>
      <c r="E36" s="5">
        <v>1</v>
      </c>
      <c r="F36" s="5">
        <v>452</v>
      </c>
      <c r="G36" s="51"/>
    </row>
    <row r="37" s="47" customFormat="1" customHeight="1" spans="1:7">
      <c r="A37" s="44">
        <f>MAX(A$2:A36)+1</f>
        <v>32</v>
      </c>
      <c r="B37" s="5" t="s">
        <v>168</v>
      </c>
      <c r="C37" s="5" t="s">
        <v>177</v>
      </c>
      <c r="D37" s="5" t="s">
        <v>30</v>
      </c>
      <c r="E37" s="5">
        <v>2</v>
      </c>
      <c r="F37" s="5">
        <v>822</v>
      </c>
      <c r="G37" s="65"/>
    </row>
    <row r="38" s="47" customFormat="1" customHeight="1" spans="1:7">
      <c r="A38" s="44"/>
      <c r="B38" s="58"/>
      <c r="C38" s="5" t="s">
        <v>178</v>
      </c>
      <c r="D38" s="5" t="s">
        <v>42</v>
      </c>
      <c r="E38" s="5"/>
      <c r="F38" s="5"/>
      <c r="G38" s="67"/>
    </row>
    <row r="39" s="47" customFormat="1" customHeight="1" spans="1:7">
      <c r="A39" s="44">
        <f>MAX(A$2:A38)+1</f>
        <v>33</v>
      </c>
      <c r="B39" s="5" t="s">
        <v>168</v>
      </c>
      <c r="C39" s="5" t="s">
        <v>179</v>
      </c>
      <c r="D39" s="5" t="s">
        <v>30</v>
      </c>
      <c r="E39" s="5">
        <v>1</v>
      </c>
      <c r="F39" s="5">
        <v>450</v>
      </c>
      <c r="G39" s="51"/>
    </row>
    <row r="40" s="47" customFormat="1" customHeight="1" spans="1:7">
      <c r="A40" s="44">
        <f>MAX(A$2:A39)+1</f>
        <v>34</v>
      </c>
      <c r="B40" s="5" t="s">
        <v>168</v>
      </c>
      <c r="C40" s="5" t="s">
        <v>180</v>
      </c>
      <c r="D40" s="5" t="s">
        <v>30</v>
      </c>
      <c r="E40" s="5">
        <v>1</v>
      </c>
      <c r="F40" s="5">
        <v>408</v>
      </c>
      <c r="G40" s="51"/>
    </row>
    <row r="41" s="47" customFormat="1" customHeight="1" spans="1:7">
      <c r="A41" s="44">
        <f>MAX(A$2:A40)+1</f>
        <v>35</v>
      </c>
      <c r="B41" s="62" t="s">
        <v>168</v>
      </c>
      <c r="C41" s="62" t="s">
        <v>181</v>
      </c>
      <c r="D41" s="62" t="s">
        <v>30</v>
      </c>
      <c r="E41" s="62">
        <v>1</v>
      </c>
      <c r="F41" s="53">
        <v>457</v>
      </c>
      <c r="G41" s="60"/>
    </row>
    <row r="42" s="47" customFormat="1" customHeight="1" spans="1:7">
      <c r="A42" s="44">
        <f>MAX(A$2:A41)+1</f>
        <v>36</v>
      </c>
      <c r="B42" s="56" t="s">
        <v>168</v>
      </c>
      <c r="C42" s="5" t="s">
        <v>182</v>
      </c>
      <c r="D42" s="5" t="s">
        <v>30</v>
      </c>
      <c r="E42" s="5">
        <v>1</v>
      </c>
      <c r="F42" s="5">
        <v>429</v>
      </c>
      <c r="G42" s="51"/>
    </row>
    <row r="43" s="47" customFormat="1" customHeight="1" spans="1:7">
      <c r="A43" s="5">
        <f>MAX(A$2:A42)+1</f>
        <v>37</v>
      </c>
      <c r="B43" s="5" t="s">
        <v>168</v>
      </c>
      <c r="C43" s="5" t="s">
        <v>183</v>
      </c>
      <c r="D43" s="5" t="s">
        <v>30</v>
      </c>
      <c r="E43" s="5">
        <v>2</v>
      </c>
      <c r="F43" s="5">
        <v>844</v>
      </c>
      <c r="G43" s="51"/>
    </row>
    <row r="44" s="47" customFormat="1" customHeight="1" spans="1:7">
      <c r="A44" s="5"/>
      <c r="B44" s="5"/>
      <c r="C44" s="5" t="s">
        <v>184</v>
      </c>
      <c r="D44" s="5" t="s">
        <v>185</v>
      </c>
      <c r="E44" s="5"/>
      <c r="F44" s="5"/>
      <c r="G44" s="51"/>
    </row>
    <row r="45" s="47" customFormat="1" customHeight="1" spans="1:7">
      <c r="A45" s="5">
        <f>MAX(A$2:A44)+1</f>
        <v>38</v>
      </c>
      <c r="B45" s="5" t="s">
        <v>168</v>
      </c>
      <c r="C45" s="5" t="s">
        <v>186</v>
      </c>
      <c r="D45" s="5" t="s">
        <v>30</v>
      </c>
      <c r="E45" s="5">
        <v>1</v>
      </c>
      <c r="F45" s="5">
        <v>433</v>
      </c>
      <c r="G45" s="51"/>
    </row>
    <row r="46" s="47" customFormat="1" customHeight="1" spans="1:7">
      <c r="A46" s="5">
        <f>MAX(A$2:A45)+1</f>
        <v>39</v>
      </c>
      <c r="B46" s="5" t="s">
        <v>168</v>
      </c>
      <c r="C46" s="5" t="s">
        <v>187</v>
      </c>
      <c r="D46" s="5" t="s">
        <v>30</v>
      </c>
      <c r="E46" s="5">
        <v>2</v>
      </c>
      <c r="F46" s="5">
        <v>844</v>
      </c>
      <c r="G46" s="51"/>
    </row>
    <row r="47" s="47" customFormat="1" customHeight="1" spans="1:7">
      <c r="A47" s="5"/>
      <c r="B47" s="5"/>
      <c r="C47" s="5" t="s">
        <v>188</v>
      </c>
      <c r="D47" s="5" t="s">
        <v>111</v>
      </c>
      <c r="E47" s="5"/>
      <c r="F47" s="5"/>
      <c r="G47" s="51"/>
    </row>
    <row r="48" s="47" customFormat="1" customHeight="1" spans="1:7">
      <c r="A48" s="5">
        <f>MAX(A$2:A47)+1</f>
        <v>40</v>
      </c>
      <c r="B48" s="5" t="s">
        <v>168</v>
      </c>
      <c r="C48" s="5" t="s">
        <v>189</v>
      </c>
      <c r="D48" s="5" t="s">
        <v>30</v>
      </c>
      <c r="E48" s="5">
        <v>2</v>
      </c>
      <c r="F48" s="5">
        <v>800</v>
      </c>
      <c r="G48" s="51"/>
    </row>
    <row r="49" s="47" customFormat="1" customHeight="1" spans="1:7">
      <c r="A49" s="5"/>
      <c r="B49" s="5"/>
      <c r="C49" s="5" t="s">
        <v>190</v>
      </c>
      <c r="D49" s="5" t="s">
        <v>42</v>
      </c>
      <c r="E49" s="5"/>
      <c r="F49" s="5"/>
      <c r="G49" s="51"/>
    </row>
    <row r="50" s="47" customFormat="1" customHeight="1" spans="1:7">
      <c r="A50" s="5">
        <f>MAX(A$2:A49)+1</f>
        <v>41</v>
      </c>
      <c r="B50" s="5" t="s">
        <v>168</v>
      </c>
      <c r="C50" s="5" t="s">
        <v>191</v>
      </c>
      <c r="D50" s="5" t="s">
        <v>30</v>
      </c>
      <c r="E50" s="5">
        <v>1</v>
      </c>
      <c r="F50" s="5">
        <v>425</v>
      </c>
      <c r="G50" s="51"/>
    </row>
    <row r="51" s="47" customFormat="1" customHeight="1" spans="1:7">
      <c r="A51" s="5">
        <f>MAX(A$2:A50)+1</f>
        <v>42</v>
      </c>
      <c r="B51" s="56" t="s">
        <v>168</v>
      </c>
      <c r="C51" s="5" t="s">
        <v>192</v>
      </c>
      <c r="D51" s="5" t="s">
        <v>30</v>
      </c>
      <c r="E51" s="5">
        <v>1</v>
      </c>
      <c r="F51" s="5">
        <v>457</v>
      </c>
      <c r="G51" s="68"/>
    </row>
    <row r="52" s="47" customFormat="1" customHeight="1" spans="1:7">
      <c r="A52" s="58">
        <f>MAX(A$2:A51)+1</f>
        <v>43</v>
      </c>
      <c r="B52" s="58" t="s">
        <v>168</v>
      </c>
      <c r="C52" s="5" t="s">
        <v>193</v>
      </c>
      <c r="D52" s="5" t="s">
        <v>30</v>
      </c>
      <c r="E52" s="51">
        <v>1</v>
      </c>
      <c r="F52" s="5">
        <v>421</v>
      </c>
      <c r="G52" s="58"/>
    </row>
    <row r="53" s="47" customFormat="1" customHeight="1" spans="1:7">
      <c r="A53" s="5">
        <f>MAX(A$2:A52)+1</f>
        <v>44</v>
      </c>
      <c r="B53" s="5" t="s">
        <v>168</v>
      </c>
      <c r="C53" s="5" t="s">
        <v>194</v>
      </c>
      <c r="D53" s="5" t="s">
        <v>30</v>
      </c>
      <c r="E53" s="51">
        <v>1</v>
      </c>
      <c r="F53" s="5">
        <v>450</v>
      </c>
      <c r="G53" s="5"/>
    </row>
    <row r="54" s="47" customFormat="1" customHeight="1" spans="1:7">
      <c r="A54" s="5">
        <f>MAX(A$2:A53)+1</f>
        <v>45</v>
      </c>
      <c r="B54" s="5" t="s">
        <v>168</v>
      </c>
      <c r="C54" s="5" t="s">
        <v>195</v>
      </c>
      <c r="D54" s="5" t="s">
        <v>30</v>
      </c>
      <c r="E54" s="51">
        <v>1</v>
      </c>
      <c r="F54" s="5">
        <v>452</v>
      </c>
      <c r="G54" s="5"/>
    </row>
    <row r="55" s="47" customFormat="1" customHeight="1" spans="1:7">
      <c r="A55" s="51">
        <f>MAX(A$2:A54)+1</f>
        <v>46</v>
      </c>
      <c r="B55" s="56" t="s">
        <v>168</v>
      </c>
      <c r="C55" s="57" t="s">
        <v>196</v>
      </c>
      <c r="D55" s="5" t="s">
        <v>30</v>
      </c>
      <c r="E55" s="51">
        <v>2</v>
      </c>
      <c r="F55" s="51">
        <v>908</v>
      </c>
      <c r="G55" s="5"/>
    </row>
    <row r="56" s="47" customFormat="1" customHeight="1" spans="1:7">
      <c r="A56" s="51"/>
      <c r="B56" s="56"/>
      <c r="C56" s="57" t="s">
        <v>197</v>
      </c>
      <c r="D56" s="5" t="s">
        <v>111</v>
      </c>
      <c r="E56" s="51"/>
      <c r="F56" s="51"/>
      <c r="G56" s="5"/>
    </row>
    <row r="57" s="47" customFormat="1" customHeight="1" spans="1:7">
      <c r="A57" s="51">
        <f>MAX(A$2:A56)+1</f>
        <v>47</v>
      </c>
      <c r="B57" s="56" t="s">
        <v>168</v>
      </c>
      <c r="C57" s="57" t="s">
        <v>198</v>
      </c>
      <c r="D57" s="5" t="s">
        <v>30</v>
      </c>
      <c r="E57" s="51">
        <v>1</v>
      </c>
      <c r="F57" s="51">
        <v>433</v>
      </c>
      <c r="G57" s="5"/>
    </row>
    <row r="58" s="47" customFormat="1" customHeight="1" spans="1:7">
      <c r="A58" s="51">
        <f>MAX(A$2:A57)+1</f>
        <v>48</v>
      </c>
      <c r="B58" s="56" t="s">
        <v>168</v>
      </c>
      <c r="C58" s="57" t="s">
        <v>199</v>
      </c>
      <c r="D58" s="5" t="s">
        <v>30</v>
      </c>
      <c r="E58" s="51">
        <v>1</v>
      </c>
      <c r="F58" s="51">
        <v>450</v>
      </c>
      <c r="G58" s="5"/>
    </row>
    <row r="59" s="47" customFormat="1" customHeight="1" spans="1:7">
      <c r="A59" s="51">
        <f>MAX(A$2:A58)+1</f>
        <v>49</v>
      </c>
      <c r="B59" s="56" t="s">
        <v>168</v>
      </c>
      <c r="C59" s="57" t="s">
        <v>200</v>
      </c>
      <c r="D59" s="5" t="s">
        <v>30</v>
      </c>
      <c r="E59" s="51">
        <v>1</v>
      </c>
      <c r="F59" s="51">
        <v>425</v>
      </c>
      <c r="G59" s="5"/>
    </row>
    <row r="60" s="47" customFormat="1" customHeight="1" spans="1:7">
      <c r="A60" s="51">
        <f>MAX(A$2:A59)+1</f>
        <v>50</v>
      </c>
      <c r="B60" s="63" t="s">
        <v>168</v>
      </c>
      <c r="C60" s="57" t="s">
        <v>201</v>
      </c>
      <c r="D60" s="5" t="s">
        <v>30</v>
      </c>
      <c r="E60" s="51">
        <v>3</v>
      </c>
      <c r="F60" s="51">
        <v>918</v>
      </c>
      <c r="G60" s="5"/>
    </row>
    <row r="61" s="47" customFormat="1" customHeight="1" spans="1:7">
      <c r="A61" s="51"/>
      <c r="B61" s="63"/>
      <c r="C61" s="57" t="s">
        <v>202</v>
      </c>
      <c r="D61" s="5" t="s">
        <v>111</v>
      </c>
      <c r="E61" s="51"/>
      <c r="F61" s="51"/>
      <c r="G61" s="5"/>
    </row>
    <row r="62" s="47" customFormat="1" customHeight="1" spans="1:7">
      <c r="A62" s="51"/>
      <c r="B62" s="63"/>
      <c r="C62" s="57" t="s">
        <v>203</v>
      </c>
      <c r="D62" s="5" t="s">
        <v>42</v>
      </c>
      <c r="E62" s="51"/>
      <c r="F62" s="51"/>
      <c r="G62" s="5"/>
    </row>
    <row r="63" s="47" customFormat="1" customHeight="1" spans="1:7">
      <c r="A63" s="51">
        <f>MAX(A$2:A62)+1</f>
        <v>51</v>
      </c>
      <c r="B63" s="63" t="s">
        <v>168</v>
      </c>
      <c r="C63" s="5" t="s">
        <v>204</v>
      </c>
      <c r="D63" s="58" t="s">
        <v>30</v>
      </c>
      <c r="E63" s="51">
        <v>3</v>
      </c>
      <c r="F63" s="51">
        <v>1326</v>
      </c>
      <c r="G63" s="5"/>
    </row>
    <row r="64" s="47" customFormat="1" customHeight="1" spans="1:7">
      <c r="A64" s="51"/>
      <c r="B64" s="63"/>
      <c r="C64" s="5" t="s">
        <v>205</v>
      </c>
      <c r="D64" s="58" t="s">
        <v>42</v>
      </c>
      <c r="E64" s="51"/>
      <c r="F64" s="51"/>
      <c r="G64" s="5"/>
    </row>
    <row r="65" s="47" customFormat="1" customHeight="1" spans="1:7">
      <c r="A65" s="51"/>
      <c r="B65" s="63"/>
      <c r="C65" s="5" t="s">
        <v>206</v>
      </c>
      <c r="D65" s="5" t="s">
        <v>111</v>
      </c>
      <c r="E65" s="51"/>
      <c r="F65" s="51"/>
      <c r="G65" s="5"/>
    </row>
    <row r="66" s="47" customFormat="1" customHeight="1" spans="1:7">
      <c r="A66" s="5">
        <v>52</v>
      </c>
      <c r="B66" s="58" t="s">
        <v>168</v>
      </c>
      <c r="C66" s="5" t="s">
        <v>207</v>
      </c>
      <c r="D66" s="58" t="s">
        <v>30</v>
      </c>
      <c r="E66" s="51">
        <v>1</v>
      </c>
      <c r="F66" s="51">
        <v>406</v>
      </c>
      <c r="G66" s="51"/>
    </row>
    <row r="67" s="47" customFormat="1" customHeight="1" spans="1:7">
      <c r="A67" s="5">
        <v>53</v>
      </c>
      <c r="B67" s="58" t="s">
        <v>168</v>
      </c>
      <c r="C67" s="5" t="s">
        <v>208</v>
      </c>
      <c r="D67" s="58" t="s">
        <v>30</v>
      </c>
      <c r="E67" s="51">
        <v>1</v>
      </c>
      <c r="F67" s="51">
        <v>317</v>
      </c>
      <c r="G67" s="51"/>
    </row>
    <row r="68" s="47" customFormat="1" customHeight="1" spans="1:7">
      <c r="A68" s="5">
        <v>54</v>
      </c>
      <c r="B68" s="58" t="s">
        <v>168</v>
      </c>
      <c r="C68" s="5" t="s">
        <v>209</v>
      </c>
      <c r="D68" s="58" t="s">
        <v>30</v>
      </c>
      <c r="E68" s="51">
        <v>1</v>
      </c>
      <c r="F68" s="51">
        <v>422</v>
      </c>
      <c r="G68" s="51"/>
    </row>
    <row r="69" s="47" customFormat="1" customHeight="1" spans="1:7">
      <c r="A69" s="5">
        <v>55</v>
      </c>
      <c r="B69" s="58" t="s">
        <v>141</v>
      </c>
      <c r="C69" s="5" t="s">
        <v>210</v>
      </c>
      <c r="D69" s="58" t="s">
        <v>30</v>
      </c>
      <c r="E69" s="51">
        <v>1</v>
      </c>
      <c r="F69" s="51">
        <v>420</v>
      </c>
      <c r="G69" s="51"/>
    </row>
    <row r="70" s="47" customFormat="1" customHeight="1" spans="1:7">
      <c r="A70" s="5">
        <v>56</v>
      </c>
      <c r="B70" s="58" t="s">
        <v>141</v>
      </c>
      <c r="C70" s="5" t="s">
        <v>211</v>
      </c>
      <c r="D70" s="58" t="s">
        <v>30</v>
      </c>
      <c r="E70" s="51">
        <v>1</v>
      </c>
      <c r="F70" s="51">
        <v>700</v>
      </c>
      <c r="G70" s="51"/>
    </row>
    <row r="71" s="47" customFormat="1" customHeight="1" spans="1:7">
      <c r="A71" s="5">
        <v>57</v>
      </c>
      <c r="B71" s="69" t="s">
        <v>168</v>
      </c>
      <c r="C71" s="69" t="s">
        <v>212</v>
      </c>
      <c r="D71" s="58" t="s">
        <v>30</v>
      </c>
      <c r="E71" s="51">
        <v>1</v>
      </c>
      <c r="F71" s="73">
        <v>700</v>
      </c>
      <c r="G71" s="51"/>
    </row>
    <row r="72" s="47" customFormat="1" customHeight="1" spans="1:7">
      <c r="A72" s="5">
        <v>58</v>
      </c>
      <c r="B72" s="69" t="s">
        <v>168</v>
      </c>
      <c r="C72" s="70" t="s">
        <v>213</v>
      </c>
      <c r="D72" s="58" t="s">
        <v>30</v>
      </c>
      <c r="E72" s="51">
        <v>1</v>
      </c>
      <c r="F72" s="70">
        <v>700</v>
      </c>
      <c r="G72" s="51"/>
    </row>
    <row r="73" s="49" customFormat="1" customHeight="1" spans="1:7">
      <c r="A73" s="71"/>
      <c r="B73" s="72" t="s">
        <v>214</v>
      </c>
      <c r="C73" s="72"/>
      <c r="D73" s="72"/>
      <c r="E73" s="74">
        <f>SUM(E3:E72)</f>
        <v>70</v>
      </c>
      <c r="F73" s="74">
        <f>SUM(F3:F72)</f>
        <v>30428</v>
      </c>
      <c r="G73" s="71"/>
    </row>
    <row r="74" s="47" customFormat="1" customHeight="1" spans="5:6">
      <c r="E74" s="48"/>
      <c r="F74" s="48"/>
    </row>
  </sheetData>
  <mergeCells count="2">
    <mergeCell ref="A1:G1"/>
    <mergeCell ref="G37:G38"/>
  </mergeCells>
  <pageMargins left="0.700694444444445" right="0.700694444444445" top="0.393055555555556" bottom="0.393055555555556" header="0.298611111111111" footer="0.196527777777778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4"/>
  <sheetViews>
    <sheetView workbookViewId="0">
      <selection activeCell="A1" sqref="A1:G1"/>
    </sheetView>
  </sheetViews>
  <sheetFormatPr defaultColWidth="9" defaultRowHeight="18" customHeight="1"/>
  <cols>
    <col min="1" max="1" width="6.375" style="28" customWidth="1"/>
    <col min="2" max="2" width="11.25" style="27" customWidth="1"/>
    <col min="3" max="3" width="12.625" style="27" customWidth="1"/>
    <col min="4" max="4" width="13.375" style="27" customWidth="1"/>
    <col min="5" max="5" width="10.5" style="28" customWidth="1"/>
    <col min="6" max="6" width="13.5" style="28" customWidth="1"/>
    <col min="7" max="7" width="8.875" style="27" customWidth="1"/>
    <col min="8" max="8" width="13.7" style="27" customWidth="1"/>
    <col min="9" max="247" width="9" style="27"/>
    <col min="248" max="16384" width="9" style="25"/>
  </cols>
  <sheetData>
    <row r="1" s="25" customFormat="1" ht="33" customHeight="1" spans="1:7">
      <c r="A1" s="29" t="s">
        <v>215</v>
      </c>
      <c r="B1" s="30"/>
      <c r="C1" s="31"/>
      <c r="D1" s="29"/>
      <c r="E1" s="29"/>
      <c r="F1" s="31"/>
      <c r="G1" s="29"/>
    </row>
    <row r="2" s="26" customFormat="1" customHeight="1" spans="1:7">
      <c r="A2" s="32" t="s">
        <v>216</v>
      </c>
      <c r="B2" s="33" t="s">
        <v>23</v>
      </c>
      <c r="C2" s="33" t="s">
        <v>217</v>
      </c>
      <c r="D2" s="33" t="s">
        <v>137</v>
      </c>
      <c r="E2" s="39" t="s">
        <v>26</v>
      </c>
      <c r="F2" s="39" t="s">
        <v>218</v>
      </c>
      <c r="G2" s="40" t="s">
        <v>140</v>
      </c>
    </row>
    <row r="3" s="25" customFormat="1" customHeight="1" spans="1:247">
      <c r="A3" s="32">
        <v>1</v>
      </c>
      <c r="B3" s="32" t="s">
        <v>219</v>
      </c>
      <c r="C3" s="34" t="s">
        <v>30</v>
      </c>
      <c r="D3" s="32" t="s">
        <v>220</v>
      </c>
      <c r="E3" s="41">
        <v>3</v>
      </c>
      <c r="F3" s="32">
        <v>1341</v>
      </c>
      <c r="G3" s="42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</row>
    <row r="4" s="25" customFormat="1" customHeight="1" spans="1:7">
      <c r="A4" s="32"/>
      <c r="B4" s="32"/>
      <c r="C4" s="32" t="s">
        <v>46</v>
      </c>
      <c r="D4" s="32" t="s">
        <v>221</v>
      </c>
      <c r="E4" s="42"/>
      <c r="F4" s="32"/>
      <c r="G4" s="42"/>
    </row>
    <row r="5" s="25" customFormat="1" customHeight="1" spans="1:7">
      <c r="A5" s="32"/>
      <c r="B5" s="32"/>
      <c r="C5" s="32" t="s">
        <v>60</v>
      </c>
      <c r="D5" s="32" t="s">
        <v>222</v>
      </c>
      <c r="E5" s="42"/>
      <c r="F5" s="32"/>
      <c r="G5" s="42"/>
    </row>
    <row r="6" s="25" customFormat="1" customHeight="1" spans="1:247">
      <c r="A6" s="32">
        <v>2</v>
      </c>
      <c r="B6" s="32" t="s">
        <v>219</v>
      </c>
      <c r="C6" s="32" t="s">
        <v>30</v>
      </c>
      <c r="D6" s="32" t="s">
        <v>223</v>
      </c>
      <c r="E6" s="41">
        <v>4</v>
      </c>
      <c r="F6" s="32">
        <v>1576</v>
      </c>
      <c r="G6" s="42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</row>
    <row r="7" s="25" customFormat="1" customHeight="1" spans="1:7">
      <c r="A7" s="32"/>
      <c r="B7" s="32"/>
      <c r="C7" s="32" t="s">
        <v>224</v>
      </c>
      <c r="D7" s="32" t="s">
        <v>225</v>
      </c>
      <c r="E7" s="42"/>
      <c r="F7" s="32"/>
      <c r="G7" s="42"/>
    </row>
    <row r="8" s="25" customFormat="1" customHeight="1" spans="1:7">
      <c r="A8" s="32"/>
      <c r="B8" s="32"/>
      <c r="C8" s="32" t="s">
        <v>226</v>
      </c>
      <c r="D8" s="32" t="s">
        <v>227</v>
      </c>
      <c r="E8" s="41"/>
      <c r="F8" s="32"/>
      <c r="G8" s="42"/>
    </row>
    <row r="9" s="25" customFormat="1" customHeight="1" spans="1:7">
      <c r="A9" s="32"/>
      <c r="B9" s="32"/>
      <c r="C9" s="32" t="s">
        <v>60</v>
      </c>
      <c r="D9" s="32" t="s">
        <v>228</v>
      </c>
      <c r="E9" s="42"/>
      <c r="F9" s="32"/>
      <c r="G9" s="42"/>
    </row>
    <row r="10" s="25" customFormat="1" customHeight="1" spans="1:247">
      <c r="A10" s="32">
        <v>3</v>
      </c>
      <c r="B10" s="32" t="s">
        <v>219</v>
      </c>
      <c r="C10" s="32" t="s">
        <v>30</v>
      </c>
      <c r="D10" s="32" t="s">
        <v>229</v>
      </c>
      <c r="E10" s="41">
        <v>1</v>
      </c>
      <c r="F10" s="32">
        <v>449</v>
      </c>
      <c r="G10" s="42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</row>
    <row r="11" s="25" customFormat="1" customHeight="1" spans="1:247">
      <c r="A11" s="32">
        <v>4</v>
      </c>
      <c r="B11" s="32" t="s">
        <v>219</v>
      </c>
      <c r="C11" s="32" t="s">
        <v>30</v>
      </c>
      <c r="D11" s="32" t="s">
        <v>230</v>
      </c>
      <c r="E11" s="41">
        <v>1</v>
      </c>
      <c r="F11" s="32">
        <v>424</v>
      </c>
      <c r="G11" s="42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</row>
    <row r="12" s="25" customFormat="1" customHeight="1" spans="1:247">
      <c r="A12" s="32">
        <v>5</v>
      </c>
      <c r="B12" s="32" t="s">
        <v>219</v>
      </c>
      <c r="C12" s="32" t="s">
        <v>30</v>
      </c>
      <c r="D12" s="32" t="s">
        <v>231</v>
      </c>
      <c r="E12" s="41">
        <v>3</v>
      </c>
      <c r="F12" s="32">
        <v>1212</v>
      </c>
      <c r="G12" s="42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</row>
    <row r="13" s="25" customFormat="1" customHeight="1" spans="1:247">
      <c r="A13" s="32"/>
      <c r="B13" s="32"/>
      <c r="C13" s="32" t="s">
        <v>46</v>
      </c>
      <c r="D13" s="32" t="s">
        <v>232</v>
      </c>
      <c r="E13" s="42"/>
      <c r="F13" s="32"/>
      <c r="G13" s="42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</row>
    <row r="14" s="25" customFormat="1" customHeight="1" spans="1:247">
      <c r="A14" s="32"/>
      <c r="B14" s="32"/>
      <c r="C14" s="32" t="s">
        <v>60</v>
      </c>
      <c r="D14" s="32" t="s">
        <v>233</v>
      </c>
      <c r="E14" s="42"/>
      <c r="F14" s="32"/>
      <c r="G14" s="42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</row>
    <row r="15" s="25" customFormat="1" customHeight="1" spans="1:247">
      <c r="A15" s="32">
        <v>6</v>
      </c>
      <c r="B15" s="32" t="s">
        <v>219</v>
      </c>
      <c r="C15" s="32" t="s">
        <v>30</v>
      </c>
      <c r="D15" s="32" t="s">
        <v>234</v>
      </c>
      <c r="E15" s="41">
        <v>2</v>
      </c>
      <c r="F15" s="32">
        <v>796</v>
      </c>
      <c r="G15" s="42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</row>
    <row r="16" s="25" customFormat="1" customHeight="1" spans="1:7">
      <c r="A16" s="32"/>
      <c r="B16" s="32"/>
      <c r="C16" s="32" t="s">
        <v>235</v>
      </c>
      <c r="D16" s="32" t="s">
        <v>236</v>
      </c>
      <c r="E16" s="42"/>
      <c r="F16" s="32"/>
      <c r="G16" s="42"/>
    </row>
    <row r="17" s="25" customFormat="1" customHeight="1" spans="1:247">
      <c r="A17" s="32">
        <v>7</v>
      </c>
      <c r="B17" s="32" t="s">
        <v>219</v>
      </c>
      <c r="C17" s="32" t="s">
        <v>30</v>
      </c>
      <c r="D17" s="32" t="s">
        <v>237</v>
      </c>
      <c r="E17" s="41">
        <v>1</v>
      </c>
      <c r="F17" s="32">
        <v>421</v>
      </c>
      <c r="G17" s="42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</row>
    <row r="18" s="25" customFormat="1" customHeight="1" spans="1:247">
      <c r="A18" s="32">
        <v>8</v>
      </c>
      <c r="B18" s="32" t="s">
        <v>219</v>
      </c>
      <c r="C18" s="32" t="s">
        <v>238</v>
      </c>
      <c r="D18" s="32" t="s">
        <v>239</v>
      </c>
      <c r="E18" s="41">
        <v>1</v>
      </c>
      <c r="F18" s="32">
        <v>475</v>
      </c>
      <c r="G18" s="42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</row>
    <row r="19" s="25" customFormat="1" customHeight="1" spans="1:7">
      <c r="A19" s="32">
        <v>9</v>
      </c>
      <c r="B19" s="32" t="s">
        <v>219</v>
      </c>
      <c r="C19" s="32" t="s">
        <v>238</v>
      </c>
      <c r="D19" s="32" t="s">
        <v>240</v>
      </c>
      <c r="E19" s="41">
        <v>1</v>
      </c>
      <c r="F19" s="32">
        <v>457</v>
      </c>
      <c r="G19" s="42"/>
    </row>
    <row r="20" s="25" customFormat="1" customHeight="1" spans="1:7">
      <c r="A20" s="32">
        <v>10</v>
      </c>
      <c r="B20" s="32" t="s">
        <v>219</v>
      </c>
      <c r="C20" s="32" t="s">
        <v>238</v>
      </c>
      <c r="D20" s="32" t="s">
        <v>241</v>
      </c>
      <c r="E20" s="41">
        <v>1</v>
      </c>
      <c r="F20" s="32">
        <v>456</v>
      </c>
      <c r="G20" s="42"/>
    </row>
    <row r="21" s="25" customFormat="1" customHeight="1" spans="1:7">
      <c r="A21" s="32">
        <v>11</v>
      </c>
      <c r="B21" s="32" t="s">
        <v>219</v>
      </c>
      <c r="C21" s="32" t="s">
        <v>238</v>
      </c>
      <c r="D21" s="32" t="s">
        <v>242</v>
      </c>
      <c r="E21" s="41">
        <v>1</v>
      </c>
      <c r="F21" s="32">
        <v>454</v>
      </c>
      <c r="G21" s="42"/>
    </row>
    <row r="22" s="25" customFormat="1" customHeight="1" spans="1:7">
      <c r="A22" s="32">
        <v>12</v>
      </c>
      <c r="B22" s="32" t="s">
        <v>219</v>
      </c>
      <c r="C22" s="32" t="s">
        <v>30</v>
      </c>
      <c r="D22" s="32" t="s">
        <v>243</v>
      </c>
      <c r="E22" s="41">
        <v>1</v>
      </c>
      <c r="F22" s="32">
        <v>418</v>
      </c>
      <c r="G22" s="42"/>
    </row>
    <row r="23" s="25" customFormat="1" customHeight="1" spans="1:7">
      <c r="A23" s="32">
        <v>13</v>
      </c>
      <c r="B23" s="32" t="s">
        <v>219</v>
      </c>
      <c r="C23" s="32" t="s">
        <v>30</v>
      </c>
      <c r="D23" s="32" t="s">
        <v>244</v>
      </c>
      <c r="E23" s="41">
        <v>1</v>
      </c>
      <c r="F23" s="32">
        <v>457</v>
      </c>
      <c r="G23" s="32"/>
    </row>
    <row r="24" s="25" customFormat="1" customHeight="1" spans="1:247">
      <c r="A24" s="32">
        <v>14</v>
      </c>
      <c r="B24" s="32" t="s">
        <v>219</v>
      </c>
      <c r="C24" s="32" t="s">
        <v>30</v>
      </c>
      <c r="D24" s="32" t="s">
        <v>245</v>
      </c>
      <c r="E24" s="41">
        <v>1</v>
      </c>
      <c r="F24" s="32">
        <v>483</v>
      </c>
      <c r="G24" s="32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</row>
    <row r="25" s="25" customFormat="1" customHeight="1" spans="1:247">
      <c r="A25" s="32">
        <v>15</v>
      </c>
      <c r="B25" s="32" t="s">
        <v>219</v>
      </c>
      <c r="C25" s="32" t="s">
        <v>30</v>
      </c>
      <c r="D25" s="32" t="s">
        <v>246</v>
      </c>
      <c r="E25" s="41">
        <v>1</v>
      </c>
      <c r="F25" s="32">
        <v>493</v>
      </c>
      <c r="G25" s="32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</row>
    <row r="26" s="25" customFormat="1" customHeight="1" spans="1:247">
      <c r="A26" s="32">
        <v>16</v>
      </c>
      <c r="B26" s="32" t="s">
        <v>219</v>
      </c>
      <c r="C26" s="32" t="s">
        <v>30</v>
      </c>
      <c r="D26" s="32" t="s">
        <v>247</v>
      </c>
      <c r="E26" s="41">
        <v>2</v>
      </c>
      <c r="F26" s="32">
        <v>982</v>
      </c>
      <c r="G26" s="32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</row>
    <row r="27" s="25" customFormat="1" customHeight="1" spans="1:247">
      <c r="A27" s="32"/>
      <c r="B27" s="32"/>
      <c r="C27" s="32" t="s">
        <v>60</v>
      </c>
      <c r="D27" s="32" t="s">
        <v>248</v>
      </c>
      <c r="E27" s="41"/>
      <c r="F27" s="32"/>
      <c r="G27" s="32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</row>
    <row r="28" s="25" customFormat="1" customHeight="1" spans="1:247">
      <c r="A28" s="32">
        <v>17</v>
      </c>
      <c r="B28" s="32" t="s">
        <v>219</v>
      </c>
      <c r="C28" s="32" t="s">
        <v>30</v>
      </c>
      <c r="D28" s="32" t="s">
        <v>249</v>
      </c>
      <c r="E28" s="41">
        <v>1</v>
      </c>
      <c r="F28" s="32">
        <v>417</v>
      </c>
      <c r="G28" s="32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</row>
    <row r="29" s="25" customFormat="1" customHeight="1" spans="1:247">
      <c r="A29" s="32">
        <v>18</v>
      </c>
      <c r="B29" s="32" t="s">
        <v>219</v>
      </c>
      <c r="C29" s="32" t="s">
        <v>30</v>
      </c>
      <c r="D29" s="32" t="s">
        <v>250</v>
      </c>
      <c r="E29" s="41">
        <v>1</v>
      </c>
      <c r="F29" s="32">
        <v>445</v>
      </c>
      <c r="G29" s="32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</row>
    <row r="30" s="25" customFormat="1" customHeight="1" spans="1:247">
      <c r="A30" s="32">
        <v>19</v>
      </c>
      <c r="B30" s="32" t="s">
        <v>219</v>
      </c>
      <c r="C30" s="32" t="s">
        <v>30</v>
      </c>
      <c r="D30" s="32" t="s">
        <v>251</v>
      </c>
      <c r="E30" s="41">
        <v>1</v>
      </c>
      <c r="F30" s="32">
        <v>477</v>
      </c>
      <c r="G30" s="32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</row>
    <row r="31" s="25" customFormat="1" customHeight="1" spans="1:7">
      <c r="A31" s="32">
        <v>20</v>
      </c>
      <c r="B31" s="32" t="s">
        <v>219</v>
      </c>
      <c r="C31" s="32" t="s">
        <v>30</v>
      </c>
      <c r="D31" s="32" t="s">
        <v>252</v>
      </c>
      <c r="E31" s="41">
        <v>1</v>
      </c>
      <c r="F31" s="32">
        <v>412</v>
      </c>
      <c r="G31" s="32"/>
    </row>
    <row r="32" s="25" customFormat="1" customHeight="1" spans="1:7">
      <c r="A32" s="32">
        <v>21</v>
      </c>
      <c r="B32" s="32" t="s">
        <v>219</v>
      </c>
      <c r="C32" s="32" t="s">
        <v>30</v>
      </c>
      <c r="D32" s="32" t="s">
        <v>253</v>
      </c>
      <c r="E32" s="41">
        <v>1</v>
      </c>
      <c r="F32" s="32">
        <v>451</v>
      </c>
      <c r="G32" s="32"/>
    </row>
    <row r="33" s="25" customFormat="1" customHeight="1" spans="1:7">
      <c r="A33" s="32">
        <v>22</v>
      </c>
      <c r="B33" s="32" t="s">
        <v>219</v>
      </c>
      <c r="C33" s="32" t="s">
        <v>30</v>
      </c>
      <c r="D33" s="32" t="s">
        <v>254</v>
      </c>
      <c r="E33" s="41">
        <v>2</v>
      </c>
      <c r="F33" s="32">
        <v>788</v>
      </c>
      <c r="G33" s="32"/>
    </row>
    <row r="34" s="25" customFormat="1" customHeight="1" spans="1:7">
      <c r="A34" s="32"/>
      <c r="B34" s="32"/>
      <c r="C34" s="32" t="s">
        <v>60</v>
      </c>
      <c r="D34" s="32" t="s">
        <v>255</v>
      </c>
      <c r="E34" s="41"/>
      <c r="F34" s="32"/>
      <c r="G34" s="32"/>
    </row>
    <row r="35" s="25" customFormat="1" customHeight="1" spans="1:247">
      <c r="A35" s="32">
        <v>23</v>
      </c>
      <c r="B35" s="32" t="s">
        <v>219</v>
      </c>
      <c r="C35" s="32" t="s">
        <v>30</v>
      </c>
      <c r="D35" s="32" t="s">
        <v>256</v>
      </c>
      <c r="E35" s="32">
        <v>2</v>
      </c>
      <c r="F35" s="32">
        <v>884</v>
      </c>
      <c r="G35" s="32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</row>
    <row r="36" s="25" customFormat="1" customHeight="1" spans="1:247">
      <c r="A36" s="32"/>
      <c r="B36" s="32"/>
      <c r="C36" s="32" t="s">
        <v>37</v>
      </c>
      <c r="D36" s="32" t="s">
        <v>257</v>
      </c>
      <c r="E36" s="32"/>
      <c r="F36" s="32"/>
      <c r="G36" s="32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</row>
    <row r="37" s="25" customFormat="1" customHeight="1" spans="1:247">
      <c r="A37" s="32">
        <v>24</v>
      </c>
      <c r="B37" s="32" t="s">
        <v>219</v>
      </c>
      <c r="C37" s="32" t="s">
        <v>30</v>
      </c>
      <c r="D37" s="32" t="s">
        <v>258</v>
      </c>
      <c r="E37" s="32">
        <v>1</v>
      </c>
      <c r="F37" s="32">
        <v>427</v>
      </c>
      <c r="G37" s="32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</row>
    <row r="38" s="25" customFormat="1" customHeight="1" spans="1:7">
      <c r="A38" s="32">
        <v>25</v>
      </c>
      <c r="B38" s="32" t="s">
        <v>219</v>
      </c>
      <c r="C38" s="32" t="s">
        <v>30</v>
      </c>
      <c r="D38" s="35" t="s">
        <v>259</v>
      </c>
      <c r="E38" s="32">
        <v>2</v>
      </c>
      <c r="F38" s="32">
        <v>888</v>
      </c>
      <c r="G38" s="42"/>
    </row>
    <row r="39" s="25" customFormat="1" customHeight="1" spans="1:7">
      <c r="A39" s="32"/>
      <c r="B39" s="32"/>
      <c r="C39" s="32" t="s">
        <v>60</v>
      </c>
      <c r="D39" s="35" t="s">
        <v>260</v>
      </c>
      <c r="E39" s="41"/>
      <c r="F39" s="32"/>
      <c r="G39" s="42"/>
    </row>
    <row r="40" s="25" customFormat="1" customHeight="1" spans="1:7">
      <c r="A40" s="32">
        <v>26</v>
      </c>
      <c r="B40" s="32" t="s">
        <v>219</v>
      </c>
      <c r="C40" s="32" t="s">
        <v>30</v>
      </c>
      <c r="D40" s="35" t="s">
        <v>261</v>
      </c>
      <c r="E40" s="41">
        <v>1</v>
      </c>
      <c r="F40" s="32">
        <v>459</v>
      </c>
      <c r="G40" s="42"/>
    </row>
    <row r="41" s="25" customFormat="1" customHeight="1" spans="1:247">
      <c r="A41" s="32">
        <v>27</v>
      </c>
      <c r="B41" s="32" t="s">
        <v>219</v>
      </c>
      <c r="C41" s="32" t="s">
        <v>30</v>
      </c>
      <c r="D41" s="35" t="s">
        <v>262</v>
      </c>
      <c r="E41" s="41">
        <v>1</v>
      </c>
      <c r="F41" s="32">
        <v>486</v>
      </c>
      <c r="G41" s="39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</row>
    <row r="42" s="25" customFormat="1" customHeight="1" spans="1:247">
      <c r="A42" s="32">
        <v>28</v>
      </c>
      <c r="B42" s="32" t="s">
        <v>219</v>
      </c>
      <c r="C42" s="36" t="s">
        <v>30</v>
      </c>
      <c r="D42" s="37" t="s">
        <v>263</v>
      </c>
      <c r="E42" s="37">
        <v>1</v>
      </c>
      <c r="F42" s="37">
        <v>447</v>
      </c>
      <c r="G42" s="43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</row>
    <row r="43" s="25" customFormat="1" customHeight="1" spans="1:247">
      <c r="A43" s="32">
        <v>29</v>
      </c>
      <c r="B43" s="37" t="s">
        <v>219</v>
      </c>
      <c r="C43" s="37" t="s">
        <v>30</v>
      </c>
      <c r="D43" s="37" t="s">
        <v>264</v>
      </c>
      <c r="E43" s="37">
        <v>1</v>
      </c>
      <c r="F43" s="37">
        <v>452</v>
      </c>
      <c r="G43" s="43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</row>
    <row r="44" s="25" customFormat="1" customHeight="1" spans="1:247">
      <c r="A44" s="32">
        <v>30</v>
      </c>
      <c r="B44" s="37" t="s">
        <v>219</v>
      </c>
      <c r="C44" s="36" t="s">
        <v>30</v>
      </c>
      <c r="D44" s="38" t="s">
        <v>265</v>
      </c>
      <c r="E44" s="37">
        <v>1</v>
      </c>
      <c r="F44" s="37">
        <v>443</v>
      </c>
      <c r="G44" s="43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</row>
    <row r="45" s="25" customFormat="1" customHeight="1" spans="1:247">
      <c r="A45" s="32">
        <v>31</v>
      </c>
      <c r="B45" s="37" t="s">
        <v>219</v>
      </c>
      <c r="C45" s="36" t="s">
        <v>30</v>
      </c>
      <c r="D45" s="38" t="s">
        <v>266</v>
      </c>
      <c r="E45" s="37">
        <v>1</v>
      </c>
      <c r="F45" s="37">
        <v>452</v>
      </c>
      <c r="G45" s="43" t="s">
        <v>267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</row>
    <row r="46" s="25" customFormat="1" customHeight="1" spans="1:247">
      <c r="A46" s="32">
        <v>32</v>
      </c>
      <c r="B46" s="32" t="s">
        <v>268</v>
      </c>
      <c r="C46" s="32" t="s">
        <v>238</v>
      </c>
      <c r="D46" s="35" t="s">
        <v>269</v>
      </c>
      <c r="E46" s="41">
        <v>1</v>
      </c>
      <c r="F46" s="32">
        <v>453</v>
      </c>
      <c r="G46" s="42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</row>
    <row r="47" s="25" customFormat="1" customHeight="1" spans="1:247">
      <c r="A47" s="32">
        <v>33</v>
      </c>
      <c r="B47" s="32" t="s">
        <v>268</v>
      </c>
      <c r="C47" s="32" t="s">
        <v>238</v>
      </c>
      <c r="D47" s="35" t="s">
        <v>270</v>
      </c>
      <c r="E47" s="41">
        <v>1</v>
      </c>
      <c r="F47" s="32">
        <v>449</v>
      </c>
      <c r="G47" s="42"/>
      <c r="H47" s="28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</row>
    <row r="48" s="25" customFormat="1" customHeight="1" spans="1:247">
      <c r="A48" s="32">
        <v>34</v>
      </c>
      <c r="B48" s="32" t="s">
        <v>268</v>
      </c>
      <c r="C48" s="32" t="s">
        <v>238</v>
      </c>
      <c r="D48" s="35" t="s">
        <v>271</v>
      </c>
      <c r="E48" s="41">
        <v>1</v>
      </c>
      <c r="F48" s="32">
        <v>453</v>
      </c>
      <c r="G48" s="42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</row>
    <row r="49" s="25" customFormat="1" customHeight="1" spans="1:247">
      <c r="A49" s="32">
        <v>35</v>
      </c>
      <c r="B49" s="32" t="s">
        <v>268</v>
      </c>
      <c r="C49" s="32" t="s">
        <v>238</v>
      </c>
      <c r="D49" s="35" t="s">
        <v>272</v>
      </c>
      <c r="E49" s="41">
        <v>1</v>
      </c>
      <c r="F49" s="32">
        <v>451</v>
      </c>
      <c r="G49" s="42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</row>
    <row r="50" s="25" customFormat="1" customHeight="1" spans="1:247">
      <c r="A50" s="32">
        <v>36</v>
      </c>
      <c r="B50" s="32" t="s">
        <v>268</v>
      </c>
      <c r="C50" s="32" t="s">
        <v>30</v>
      </c>
      <c r="D50" s="35" t="s">
        <v>273</v>
      </c>
      <c r="E50" s="41">
        <v>3</v>
      </c>
      <c r="F50" s="32">
        <v>1215</v>
      </c>
      <c r="G50" s="42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</row>
    <row r="51" s="25" customFormat="1" customHeight="1" spans="1:247">
      <c r="A51" s="32"/>
      <c r="B51" s="32"/>
      <c r="C51" s="32" t="s">
        <v>46</v>
      </c>
      <c r="D51" s="35" t="s">
        <v>274</v>
      </c>
      <c r="E51" s="41"/>
      <c r="F51" s="32"/>
      <c r="G51" s="42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</row>
    <row r="52" s="25" customFormat="1" customHeight="1" spans="1:247">
      <c r="A52" s="32"/>
      <c r="B52" s="32"/>
      <c r="C52" s="32" t="s">
        <v>60</v>
      </c>
      <c r="D52" s="35" t="s">
        <v>275</v>
      </c>
      <c r="E52" s="41"/>
      <c r="F52" s="32"/>
      <c r="G52" s="42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</row>
    <row r="53" s="25" customFormat="1" customHeight="1" spans="1:247">
      <c r="A53" s="32">
        <v>37</v>
      </c>
      <c r="B53" s="32" t="s">
        <v>268</v>
      </c>
      <c r="C53" s="32" t="s">
        <v>30</v>
      </c>
      <c r="D53" s="35" t="s">
        <v>276</v>
      </c>
      <c r="E53" s="41">
        <v>1</v>
      </c>
      <c r="F53" s="32">
        <v>461</v>
      </c>
      <c r="G53" s="42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</row>
    <row r="54" s="25" customFormat="1" customHeight="1" spans="1:247">
      <c r="A54" s="32">
        <v>38</v>
      </c>
      <c r="B54" s="32" t="s">
        <v>268</v>
      </c>
      <c r="C54" s="32" t="s">
        <v>30</v>
      </c>
      <c r="D54" s="35" t="s">
        <v>277</v>
      </c>
      <c r="E54" s="41">
        <v>1</v>
      </c>
      <c r="F54" s="32">
        <v>482</v>
      </c>
      <c r="G54" s="42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</row>
    <row r="55" s="25" customFormat="1" customHeight="1" spans="1:7">
      <c r="A55" s="32">
        <v>39</v>
      </c>
      <c r="B55" s="32" t="s">
        <v>268</v>
      </c>
      <c r="C55" s="32" t="s">
        <v>30</v>
      </c>
      <c r="D55" s="35" t="s">
        <v>278</v>
      </c>
      <c r="E55" s="41">
        <v>2</v>
      </c>
      <c r="F55" s="32">
        <v>832</v>
      </c>
      <c r="G55" s="42"/>
    </row>
    <row r="56" s="25" customFormat="1" customHeight="1" spans="1:7">
      <c r="A56" s="32"/>
      <c r="B56" s="32"/>
      <c r="C56" s="32" t="s">
        <v>60</v>
      </c>
      <c r="D56" s="35" t="s">
        <v>279</v>
      </c>
      <c r="E56" s="41"/>
      <c r="F56" s="32"/>
      <c r="G56" s="42"/>
    </row>
    <row r="57" s="25" customFormat="1" customHeight="1" spans="1:7">
      <c r="A57" s="32">
        <v>40</v>
      </c>
      <c r="B57" s="32" t="s">
        <v>268</v>
      </c>
      <c r="C57" s="32" t="s">
        <v>30</v>
      </c>
      <c r="D57" s="35" t="s">
        <v>280</v>
      </c>
      <c r="E57" s="41">
        <v>1</v>
      </c>
      <c r="F57" s="32">
        <v>452</v>
      </c>
      <c r="G57" s="42"/>
    </row>
    <row r="58" s="25" customFormat="1" customHeight="1" spans="1:7">
      <c r="A58" s="32">
        <v>41</v>
      </c>
      <c r="B58" s="32" t="s">
        <v>268</v>
      </c>
      <c r="C58" s="32" t="s">
        <v>30</v>
      </c>
      <c r="D58" s="35" t="s">
        <v>281</v>
      </c>
      <c r="E58" s="41">
        <v>1</v>
      </c>
      <c r="F58" s="32">
        <v>396</v>
      </c>
      <c r="G58" s="42"/>
    </row>
    <row r="59" s="25" customFormat="1" customHeight="1" spans="1:7">
      <c r="A59" s="32">
        <v>42</v>
      </c>
      <c r="B59" s="32" t="s">
        <v>268</v>
      </c>
      <c r="C59" s="32" t="s">
        <v>30</v>
      </c>
      <c r="D59" s="35" t="s">
        <v>282</v>
      </c>
      <c r="E59" s="41">
        <v>1</v>
      </c>
      <c r="F59" s="32">
        <v>422</v>
      </c>
      <c r="G59" s="32"/>
    </row>
    <row r="60" s="25" customFormat="1" customHeight="1" spans="1:247">
      <c r="A60" s="32">
        <v>43</v>
      </c>
      <c r="B60" s="32" t="s">
        <v>268</v>
      </c>
      <c r="C60" s="32" t="s">
        <v>30</v>
      </c>
      <c r="D60" s="35" t="s">
        <v>283</v>
      </c>
      <c r="E60" s="41">
        <v>2</v>
      </c>
      <c r="F60" s="32">
        <v>884</v>
      </c>
      <c r="G60" s="32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</row>
    <row r="61" s="25" customFormat="1" customHeight="1" spans="1:247">
      <c r="A61" s="35"/>
      <c r="B61" s="32"/>
      <c r="C61" s="35" t="s">
        <v>46</v>
      </c>
      <c r="D61" s="35" t="s">
        <v>284</v>
      </c>
      <c r="E61" s="35"/>
      <c r="F61" s="32"/>
      <c r="G61" s="35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</row>
    <row r="62" s="25" customFormat="1" customHeight="1" spans="1:247">
      <c r="A62" s="35">
        <v>44</v>
      </c>
      <c r="B62" s="32" t="s">
        <v>268</v>
      </c>
      <c r="C62" s="35" t="s">
        <v>30</v>
      </c>
      <c r="D62" s="35" t="s">
        <v>285</v>
      </c>
      <c r="E62" s="35">
        <v>1</v>
      </c>
      <c r="F62" s="32">
        <v>478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</row>
    <row r="63" s="25" customFormat="1" customHeight="1" spans="1:247">
      <c r="A63" s="35">
        <v>45</v>
      </c>
      <c r="B63" s="32" t="s">
        <v>268</v>
      </c>
      <c r="C63" s="35" t="s">
        <v>30</v>
      </c>
      <c r="D63" s="35" t="s">
        <v>286</v>
      </c>
      <c r="E63" s="35">
        <v>1</v>
      </c>
      <c r="F63" s="32">
        <v>515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</row>
    <row r="64" s="27" customFormat="1" customHeight="1" spans="1:7">
      <c r="A64" s="35">
        <v>46</v>
      </c>
      <c r="B64" s="32" t="s">
        <v>268</v>
      </c>
      <c r="C64" s="32" t="s">
        <v>30</v>
      </c>
      <c r="D64" s="32" t="s">
        <v>287</v>
      </c>
      <c r="E64" s="32">
        <v>1</v>
      </c>
      <c r="F64" s="32">
        <v>413</v>
      </c>
      <c r="G64" s="39"/>
    </row>
    <row r="65" s="27" customFormat="1" customHeight="1" spans="1:7">
      <c r="A65" s="35">
        <v>47</v>
      </c>
      <c r="B65" s="32" t="s">
        <v>268</v>
      </c>
      <c r="C65" s="32" t="s">
        <v>30</v>
      </c>
      <c r="D65" s="32" t="s">
        <v>288</v>
      </c>
      <c r="E65" s="32">
        <v>2</v>
      </c>
      <c r="F65" s="32">
        <v>832</v>
      </c>
      <c r="G65" s="44"/>
    </row>
    <row r="66" s="27" customFormat="1" customHeight="1" spans="1:7">
      <c r="A66" s="35"/>
      <c r="B66" s="32"/>
      <c r="C66" s="32" t="s">
        <v>60</v>
      </c>
      <c r="D66" s="32" t="s">
        <v>289</v>
      </c>
      <c r="E66" s="32"/>
      <c r="F66" s="32"/>
      <c r="G66" s="44"/>
    </row>
    <row r="67" s="27" customFormat="1" customHeight="1" spans="1:7">
      <c r="A67" s="35">
        <v>48</v>
      </c>
      <c r="B67" s="32" t="s">
        <v>268</v>
      </c>
      <c r="C67" s="32" t="s">
        <v>30</v>
      </c>
      <c r="D67" s="32" t="s">
        <v>290</v>
      </c>
      <c r="E67" s="32">
        <v>2</v>
      </c>
      <c r="F67" s="32">
        <v>830</v>
      </c>
      <c r="G67" s="44"/>
    </row>
    <row r="68" s="27" customFormat="1" customHeight="1" spans="1:7">
      <c r="A68" s="32"/>
      <c r="B68" s="32"/>
      <c r="C68" s="32" t="s">
        <v>60</v>
      </c>
      <c r="D68" s="32" t="s">
        <v>291</v>
      </c>
      <c r="E68" s="32"/>
      <c r="F68" s="32"/>
      <c r="G68" s="44"/>
    </row>
    <row r="69" s="27" customFormat="1" customHeight="1" spans="1:7">
      <c r="A69" s="44">
        <v>49</v>
      </c>
      <c r="B69" s="44" t="s">
        <v>268</v>
      </c>
      <c r="C69" s="44" t="s">
        <v>30</v>
      </c>
      <c r="D69" s="44" t="s">
        <v>292</v>
      </c>
      <c r="E69" s="44">
        <v>1</v>
      </c>
      <c r="F69" s="44">
        <v>454</v>
      </c>
      <c r="G69" s="44"/>
    </row>
    <row r="70" s="27" customFormat="1" customHeight="1" spans="1:7">
      <c r="A70" s="44">
        <v>50</v>
      </c>
      <c r="B70" s="44" t="s">
        <v>268</v>
      </c>
      <c r="C70" s="44" t="s">
        <v>30</v>
      </c>
      <c r="D70" s="44" t="s">
        <v>293</v>
      </c>
      <c r="E70" s="44">
        <v>1</v>
      </c>
      <c r="F70" s="44">
        <v>416</v>
      </c>
      <c r="G70" s="44"/>
    </row>
    <row r="71" s="27" customFormat="1" customHeight="1" spans="1:7">
      <c r="A71" s="44">
        <v>51</v>
      </c>
      <c r="B71" s="44" t="s">
        <v>268</v>
      </c>
      <c r="C71" s="44" t="s">
        <v>30</v>
      </c>
      <c r="D71" s="44" t="s">
        <v>294</v>
      </c>
      <c r="E71" s="44">
        <v>1</v>
      </c>
      <c r="F71" s="44">
        <v>415</v>
      </c>
      <c r="G71" s="44"/>
    </row>
    <row r="72" s="27" customFormat="1" customHeight="1" spans="1:7">
      <c r="A72" s="44">
        <v>52</v>
      </c>
      <c r="B72" s="44" t="s">
        <v>268</v>
      </c>
      <c r="C72" s="44" t="s">
        <v>30</v>
      </c>
      <c r="D72" s="44" t="s">
        <v>295</v>
      </c>
      <c r="E72" s="44">
        <v>1</v>
      </c>
      <c r="F72" s="44">
        <v>451</v>
      </c>
      <c r="G72" s="44"/>
    </row>
    <row r="73" s="27" customFormat="1" customHeight="1" spans="1:7">
      <c r="A73" s="44">
        <v>53</v>
      </c>
      <c r="B73" s="44" t="s">
        <v>268</v>
      </c>
      <c r="C73" s="44" t="s">
        <v>238</v>
      </c>
      <c r="D73" s="44" t="s">
        <v>296</v>
      </c>
      <c r="E73" s="44">
        <v>1</v>
      </c>
      <c r="F73" s="44">
        <v>452</v>
      </c>
      <c r="G73" s="44"/>
    </row>
    <row r="74" s="27" customFormat="1" customHeight="1" spans="1:7">
      <c r="A74" s="44">
        <v>54</v>
      </c>
      <c r="B74" s="44" t="s">
        <v>268</v>
      </c>
      <c r="C74" s="44" t="s">
        <v>30</v>
      </c>
      <c r="D74" s="44" t="s">
        <v>297</v>
      </c>
      <c r="E74" s="44">
        <v>1</v>
      </c>
      <c r="F74" s="44">
        <v>479</v>
      </c>
      <c r="G74" s="45"/>
    </row>
    <row r="75" s="27" customFormat="1" customHeight="1" spans="1:7">
      <c r="A75" s="44">
        <v>55</v>
      </c>
      <c r="B75" s="44" t="s">
        <v>268</v>
      </c>
      <c r="C75" s="44" t="s">
        <v>238</v>
      </c>
      <c r="D75" s="44" t="s">
        <v>298</v>
      </c>
      <c r="E75" s="44">
        <v>1</v>
      </c>
      <c r="F75" s="44">
        <v>448</v>
      </c>
      <c r="G75" s="44"/>
    </row>
    <row r="76" s="27" customFormat="1" customHeight="1" spans="1:7">
      <c r="A76" s="44">
        <v>56</v>
      </c>
      <c r="B76" s="44" t="s">
        <v>268</v>
      </c>
      <c r="C76" s="44" t="s">
        <v>30</v>
      </c>
      <c r="D76" s="44" t="s">
        <v>299</v>
      </c>
      <c r="E76" s="44">
        <v>1</v>
      </c>
      <c r="F76" s="44">
        <v>456</v>
      </c>
      <c r="G76" s="44"/>
    </row>
    <row r="77" s="27" customFormat="1" customHeight="1" spans="1:7">
      <c r="A77" s="44">
        <v>57</v>
      </c>
      <c r="B77" s="44" t="s">
        <v>268</v>
      </c>
      <c r="C77" s="44" t="s">
        <v>238</v>
      </c>
      <c r="D77" s="44" t="s">
        <v>300</v>
      </c>
      <c r="E77" s="44">
        <v>1</v>
      </c>
      <c r="F77" s="44">
        <v>450</v>
      </c>
      <c r="G77" s="46"/>
    </row>
    <row r="78" s="27" customFormat="1" customHeight="1" spans="1:7">
      <c r="A78" s="44">
        <v>58</v>
      </c>
      <c r="B78" s="44" t="s">
        <v>268</v>
      </c>
      <c r="C78" s="44" t="s">
        <v>238</v>
      </c>
      <c r="D78" s="44" t="s">
        <v>116</v>
      </c>
      <c r="E78" s="44">
        <v>1</v>
      </c>
      <c r="F78" s="44">
        <v>450</v>
      </c>
      <c r="G78" s="46"/>
    </row>
    <row r="79" s="27" customFormat="1" customHeight="1" spans="1:7">
      <c r="A79" s="44">
        <v>59</v>
      </c>
      <c r="B79" s="44" t="s">
        <v>268</v>
      </c>
      <c r="C79" s="44" t="s">
        <v>30</v>
      </c>
      <c r="D79" s="44" t="s">
        <v>301</v>
      </c>
      <c r="E79" s="44">
        <v>1</v>
      </c>
      <c r="F79" s="44">
        <v>458</v>
      </c>
      <c r="G79" s="46"/>
    </row>
    <row r="80" s="27" customFormat="1" customHeight="1" spans="1:7">
      <c r="A80" s="44">
        <v>60</v>
      </c>
      <c r="B80" s="44" t="s">
        <v>268</v>
      </c>
      <c r="C80" s="44" t="s">
        <v>30</v>
      </c>
      <c r="D80" s="44" t="s">
        <v>302</v>
      </c>
      <c r="E80" s="44">
        <v>1</v>
      </c>
      <c r="F80" s="44">
        <v>410</v>
      </c>
      <c r="G80" s="46"/>
    </row>
    <row r="81" s="27" customFormat="1" customHeight="1" spans="1:7">
      <c r="A81" s="44">
        <v>61</v>
      </c>
      <c r="B81" s="44" t="s">
        <v>268</v>
      </c>
      <c r="C81" s="44" t="s">
        <v>238</v>
      </c>
      <c r="D81" s="44" t="s">
        <v>303</v>
      </c>
      <c r="E81" s="44">
        <v>1</v>
      </c>
      <c r="F81" s="44">
        <v>426</v>
      </c>
      <c r="G81" s="46"/>
    </row>
    <row r="82" s="27" customFormat="1" customHeight="1" spans="1:7">
      <c r="A82" s="44">
        <v>62</v>
      </c>
      <c r="B82" s="44" t="s">
        <v>268</v>
      </c>
      <c r="C82" s="44" t="s">
        <v>30</v>
      </c>
      <c r="D82" s="44" t="s">
        <v>304</v>
      </c>
      <c r="E82" s="44">
        <v>1</v>
      </c>
      <c r="F82" s="44">
        <v>414</v>
      </c>
      <c r="G82" s="46"/>
    </row>
    <row r="83" s="27" customFormat="1" customHeight="1" spans="1:7">
      <c r="A83" s="44"/>
      <c r="B83" s="44" t="s">
        <v>13</v>
      </c>
      <c r="C83" s="44"/>
      <c r="D83" s="44"/>
      <c r="E83" s="44">
        <f>SUM(E3:E82)</f>
        <v>80</v>
      </c>
      <c r="F83" s="44">
        <f>SUM(F3:F82)</f>
        <v>35019</v>
      </c>
      <c r="G83" s="44"/>
    </row>
    <row r="84" s="27" customFormat="1" customHeight="1" spans="1:7">
      <c r="A84" s="25"/>
      <c r="B84" s="25"/>
      <c r="C84" s="25"/>
      <c r="D84" s="25"/>
      <c r="E84" s="25"/>
      <c r="F84" s="25"/>
      <c r="G84" s="25"/>
    </row>
  </sheetData>
  <mergeCells count="1">
    <mergeCell ref="A1:G1"/>
  </mergeCells>
  <pageMargins left="0.554861111111111" right="0.554861111111111" top="0.393055555555556" bottom="0.354166666666667" header="0.5" footer="0.177083333333333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workbookViewId="0">
      <selection activeCell="A1" sqref="A1:F1"/>
    </sheetView>
  </sheetViews>
  <sheetFormatPr defaultColWidth="9" defaultRowHeight="18" customHeight="1" outlineLevelCol="5"/>
  <cols>
    <col min="1" max="1" width="6.5" style="14" customWidth="1"/>
    <col min="2" max="2" width="12.125" style="14" customWidth="1"/>
    <col min="3" max="3" width="12" style="14" customWidth="1"/>
    <col min="4" max="4" width="11.75" style="14" customWidth="1"/>
    <col min="5" max="5" width="12.375" style="14" customWidth="1"/>
    <col min="6" max="6" width="11.75" style="14" customWidth="1"/>
    <col min="7" max="7" width="4.875" style="14" customWidth="1"/>
    <col min="8" max="16384" width="9" style="14"/>
  </cols>
  <sheetData>
    <row r="1" s="14" customFormat="1" ht="29" customHeight="1" spans="1:6">
      <c r="A1" s="17" t="s">
        <v>305</v>
      </c>
      <c r="B1" s="17"/>
      <c r="C1" s="17"/>
      <c r="D1" s="17"/>
      <c r="E1" s="17"/>
      <c r="F1" s="17"/>
    </row>
    <row r="2" s="14" customFormat="1" customHeight="1" spans="1:6">
      <c r="A2" s="18" t="s">
        <v>2</v>
      </c>
      <c r="B2" s="18" t="s">
        <v>23</v>
      </c>
      <c r="C2" s="18" t="s">
        <v>137</v>
      </c>
      <c r="D2" s="18" t="s">
        <v>25</v>
      </c>
      <c r="E2" s="18" t="s">
        <v>26</v>
      </c>
      <c r="F2" s="18" t="s">
        <v>27</v>
      </c>
    </row>
    <row r="3" s="15" customFormat="1" customHeight="1" spans="1:6">
      <c r="A3" s="18">
        <f>COUNT($A$2:A2)+1</f>
        <v>1</v>
      </c>
      <c r="B3" s="18" t="s">
        <v>306</v>
      </c>
      <c r="C3" s="18" t="s">
        <v>307</v>
      </c>
      <c r="D3" s="18" t="s">
        <v>30</v>
      </c>
      <c r="E3" s="18">
        <v>2</v>
      </c>
      <c r="F3" s="18">
        <v>892</v>
      </c>
    </row>
    <row r="4" s="15" customFormat="1" customHeight="1" spans="1:6">
      <c r="A4" s="18"/>
      <c r="B4" s="18"/>
      <c r="C4" s="18" t="s">
        <v>308</v>
      </c>
      <c r="D4" s="18" t="s">
        <v>309</v>
      </c>
      <c r="E4" s="18"/>
      <c r="F4" s="18"/>
    </row>
    <row r="5" s="14" customFormat="1" ht="26" customHeight="1" spans="1:6">
      <c r="A5" s="18">
        <f>COUNT($A$2:A4)+1</f>
        <v>2</v>
      </c>
      <c r="B5" s="18" t="s">
        <v>306</v>
      </c>
      <c r="C5" s="18" t="s">
        <v>310</v>
      </c>
      <c r="D5" s="18" t="s">
        <v>30</v>
      </c>
      <c r="E5" s="18">
        <v>1</v>
      </c>
      <c r="F5" s="18">
        <v>449</v>
      </c>
    </row>
    <row r="6" s="14" customFormat="1" customHeight="1" spans="1:6">
      <c r="A6" s="18">
        <f>COUNT($A$2:A5)+1</f>
        <v>3</v>
      </c>
      <c r="B6" s="18" t="s">
        <v>306</v>
      </c>
      <c r="C6" s="18" t="s">
        <v>311</v>
      </c>
      <c r="D6" s="18" t="s">
        <v>30</v>
      </c>
      <c r="E6" s="18">
        <v>2</v>
      </c>
      <c r="F6" s="18">
        <v>894</v>
      </c>
    </row>
    <row r="7" s="14" customFormat="1" customHeight="1" spans="1:6">
      <c r="A7" s="18"/>
      <c r="B7" s="18"/>
      <c r="C7" s="18" t="s">
        <v>312</v>
      </c>
      <c r="D7" s="18" t="s">
        <v>309</v>
      </c>
      <c r="E7" s="18"/>
      <c r="F7" s="18"/>
    </row>
    <row r="8" s="14" customFormat="1" customHeight="1" spans="1:6">
      <c r="A8" s="18">
        <f>COUNT($A$2:A7)+1</f>
        <v>4</v>
      </c>
      <c r="B8" s="18" t="s">
        <v>306</v>
      </c>
      <c r="C8" s="18" t="s">
        <v>313</v>
      </c>
      <c r="D8" s="18" t="s">
        <v>30</v>
      </c>
      <c r="E8" s="18">
        <v>1</v>
      </c>
      <c r="F8" s="18">
        <v>417</v>
      </c>
    </row>
    <row r="9" s="14" customFormat="1" customHeight="1" spans="1:6">
      <c r="A9" s="18">
        <f>COUNT($A$2:A8)+1</f>
        <v>5</v>
      </c>
      <c r="B9" s="18" t="s">
        <v>306</v>
      </c>
      <c r="C9" s="18" t="s">
        <v>314</v>
      </c>
      <c r="D9" s="18" t="s">
        <v>30</v>
      </c>
      <c r="E9" s="18">
        <v>1</v>
      </c>
      <c r="F9" s="18">
        <v>451</v>
      </c>
    </row>
    <row r="10" s="14" customFormat="1" customHeight="1" spans="1:6">
      <c r="A10" s="18">
        <f>COUNT($A$2:A9)+1</f>
        <v>6</v>
      </c>
      <c r="B10" s="18" t="s">
        <v>306</v>
      </c>
      <c r="C10" s="18" t="s">
        <v>315</v>
      </c>
      <c r="D10" s="18" t="s">
        <v>30</v>
      </c>
      <c r="E10" s="18">
        <v>1</v>
      </c>
      <c r="F10" s="18">
        <v>422</v>
      </c>
    </row>
    <row r="11" s="14" customFormat="1" customHeight="1" spans="1:6">
      <c r="A11" s="18">
        <f>COUNT($A$2:A10)+1</f>
        <v>7</v>
      </c>
      <c r="B11" s="18" t="s">
        <v>306</v>
      </c>
      <c r="C11" s="18" t="s">
        <v>316</v>
      </c>
      <c r="D11" s="18" t="s">
        <v>30</v>
      </c>
      <c r="E11" s="18">
        <v>1</v>
      </c>
      <c r="F11" s="18">
        <v>420</v>
      </c>
    </row>
    <row r="12" s="14" customFormat="1" customHeight="1" spans="1:6">
      <c r="A12" s="18">
        <f>COUNT($A$2:A11)+1</f>
        <v>8</v>
      </c>
      <c r="B12" s="18" t="s">
        <v>306</v>
      </c>
      <c r="C12" s="18" t="s">
        <v>317</v>
      </c>
      <c r="D12" s="18" t="s">
        <v>30</v>
      </c>
      <c r="E12" s="18">
        <v>1</v>
      </c>
      <c r="F12" s="18">
        <v>421</v>
      </c>
    </row>
    <row r="13" s="14" customFormat="1" customHeight="1" spans="1:6">
      <c r="A13" s="18">
        <f>COUNT($A$2:A12)+1</f>
        <v>9</v>
      </c>
      <c r="B13" s="18" t="s">
        <v>306</v>
      </c>
      <c r="C13" s="18" t="s">
        <v>318</v>
      </c>
      <c r="D13" s="18" t="s">
        <v>30</v>
      </c>
      <c r="E13" s="18">
        <v>1</v>
      </c>
      <c r="F13" s="18">
        <v>419</v>
      </c>
    </row>
    <row r="14" s="14" customFormat="1" customHeight="1" spans="1:6">
      <c r="A14" s="18">
        <f>COUNT($A$2:A13)+1</f>
        <v>10</v>
      </c>
      <c r="B14" s="18" t="s">
        <v>306</v>
      </c>
      <c r="C14" s="18" t="s">
        <v>319</v>
      </c>
      <c r="D14" s="18" t="s">
        <v>30</v>
      </c>
      <c r="E14" s="18">
        <v>1</v>
      </c>
      <c r="F14" s="18">
        <v>417</v>
      </c>
    </row>
    <row r="15" s="14" customFormat="1" customHeight="1" spans="1:6">
      <c r="A15" s="18">
        <f>COUNT($A$2:A14)+1</f>
        <v>11</v>
      </c>
      <c r="B15" s="18" t="s">
        <v>306</v>
      </c>
      <c r="C15" s="18" t="s">
        <v>320</v>
      </c>
      <c r="D15" s="18" t="s">
        <v>30</v>
      </c>
      <c r="E15" s="18">
        <v>1</v>
      </c>
      <c r="F15" s="18">
        <v>416</v>
      </c>
    </row>
    <row r="16" s="14" customFormat="1" customHeight="1" spans="1:6">
      <c r="A16" s="18">
        <f>COUNT($A$2:A15)+1</f>
        <v>12</v>
      </c>
      <c r="B16" s="18" t="s">
        <v>306</v>
      </c>
      <c r="C16" s="18" t="s">
        <v>321</v>
      </c>
      <c r="D16" s="18" t="s">
        <v>30</v>
      </c>
      <c r="E16" s="18">
        <v>1</v>
      </c>
      <c r="F16" s="18">
        <v>423</v>
      </c>
    </row>
    <row r="17" s="14" customFormat="1" customHeight="1" spans="1:6">
      <c r="A17" s="18">
        <f>COUNT($A$2:A16)+1</f>
        <v>13</v>
      </c>
      <c r="B17" s="18" t="s">
        <v>306</v>
      </c>
      <c r="C17" s="18" t="s">
        <v>322</v>
      </c>
      <c r="D17" s="18" t="s">
        <v>30</v>
      </c>
      <c r="E17" s="18">
        <v>1</v>
      </c>
      <c r="F17" s="18">
        <v>422</v>
      </c>
    </row>
    <row r="18" s="14" customFormat="1" customHeight="1" spans="1:6">
      <c r="A18" s="18">
        <f>COUNT($A$2:A17)+1</f>
        <v>14</v>
      </c>
      <c r="B18" s="18" t="s">
        <v>306</v>
      </c>
      <c r="C18" s="18" t="s">
        <v>323</v>
      </c>
      <c r="D18" s="18" t="s">
        <v>30</v>
      </c>
      <c r="E18" s="18">
        <v>1</v>
      </c>
      <c r="F18" s="18">
        <v>451</v>
      </c>
    </row>
    <row r="19" s="14" customFormat="1" customHeight="1" spans="1:6">
      <c r="A19" s="18">
        <f>COUNT($A$2:A18)+1</f>
        <v>15</v>
      </c>
      <c r="B19" s="18" t="s">
        <v>306</v>
      </c>
      <c r="C19" s="18" t="s">
        <v>324</v>
      </c>
      <c r="D19" s="18" t="s">
        <v>30</v>
      </c>
      <c r="E19" s="18">
        <v>2</v>
      </c>
      <c r="F19" s="18">
        <f>780+16</f>
        <v>796</v>
      </c>
    </row>
    <row r="20" s="14" customFormat="1" customHeight="1" spans="1:6">
      <c r="A20" s="18"/>
      <c r="B20" s="18"/>
      <c r="C20" s="18" t="s">
        <v>325</v>
      </c>
      <c r="D20" s="18" t="s">
        <v>309</v>
      </c>
      <c r="E20" s="18"/>
      <c r="F20" s="18"/>
    </row>
    <row r="21" s="14" customFormat="1" customHeight="1" spans="1:6">
      <c r="A21" s="18">
        <f>COUNT($A$2:A20)+1</f>
        <v>16</v>
      </c>
      <c r="B21" s="18" t="s">
        <v>306</v>
      </c>
      <c r="C21" s="18" t="s">
        <v>326</v>
      </c>
      <c r="D21" s="18" t="s">
        <v>30</v>
      </c>
      <c r="E21" s="18">
        <v>1</v>
      </c>
      <c r="F21" s="18">
        <v>423</v>
      </c>
    </row>
    <row r="22" s="14" customFormat="1" customHeight="1" spans="1:6">
      <c r="A22" s="18">
        <f>COUNT($A$2:A21)+1</f>
        <v>17</v>
      </c>
      <c r="B22" s="18" t="s">
        <v>306</v>
      </c>
      <c r="C22" s="18" t="s">
        <v>327</v>
      </c>
      <c r="D22" s="18" t="s">
        <v>30</v>
      </c>
      <c r="E22" s="18">
        <v>1</v>
      </c>
      <c r="F22" s="18">
        <v>428</v>
      </c>
    </row>
    <row r="23" s="14" customFormat="1" customHeight="1" spans="1:6">
      <c r="A23" s="18">
        <f>COUNT($A$2:A22)+1</f>
        <v>18</v>
      </c>
      <c r="B23" s="18" t="s">
        <v>306</v>
      </c>
      <c r="C23" s="18" t="s">
        <v>328</v>
      </c>
      <c r="D23" s="18" t="s">
        <v>30</v>
      </c>
      <c r="E23" s="18">
        <v>1</v>
      </c>
      <c r="F23" s="19">
        <v>400</v>
      </c>
    </row>
    <row r="24" s="14" customFormat="1" customHeight="1" spans="1:6">
      <c r="A24" s="18">
        <f>COUNT($A$2:A23)+1</f>
        <v>19</v>
      </c>
      <c r="B24" s="18" t="s">
        <v>306</v>
      </c>
      <c r="C24" s="18" t="s">
        <v>329</v>
      </c>
      <c r="D24" s="18" t="s">
        <v>30</v>
      </c>
      <c r="E24" s="18">
        <v>1</v>
      </c>
      <c r="F24" s="18">
        <v>448</v>
      </c>
    </row>
    <row r="25" s="14" customFormat="1" customHeight="1" spans="1:6">
      <c r="A25" s="18">
        <f>COUNT($A$2:A24)+1</f>
        <v>20</v>
      </c>
      <c r="B25" s="18" t="s">
        <v>306</v>
      </c>
      <c r="C25" s="19" t="s">
        <v>330</v>
      </c>
      <c r="D25" s="18" t="s">
        <v>238</v>
      </c>
      <c r="E25" s="18">
        <v>1</v>
      </c>
      <c r="F25" s="18">
        <v>458</v>
      </c>
    </row>
    <row r="26" s="14" customFormat="1" customHeight="1" spans="1:6">
      <c r="A26" s="18">
        <f>COUNT($A$2:A25)+1</f>
        <v>21</v>
      </c>
      <c r="B26" s="18" t="s">
        <v>306</v>
      </c>
      <c r="C26" s="19" t="s">
        <v>331</v>
      </c>
      <c r="D26" s="18" t="s">
        <v>30</v>
      </c>
      <c r="E26" s="18">
        <v>1</v>
      </c>
      <c r="F26" s="18">
        <v>449</v>
      </c>
    </row>
    <row r="27" s="14" customFormat="1" customHeight="1" spans="1:6">
      <c r="A27" s="18">
        <f>COUNT($A$2:A26)+1</f>
        <v>22</v>
      </c>
      <c r="B27" s="18" t="s">
        <v>306</v>
      </c>
      <c r="C27" s="19" t="s">
        <v>332</v>
      </c>
      <c r="D27" s="18" t="s">
        <v>30</v>
      </c>
      <c r="E27" s="18">
        <v>2</v>
      </c>
      <c r="F27" s="18">
        <v>832</v>
      </c>
    </row>
    <row r="28" s="14" customFormat="1" customHeight="1" spans="1:6">
      <c r="A28" s="18"/>
      <c r="B28" s="18"/>
      <c r="C28" s="19" t="s">
        <v>333</v>
      </c>
      <c r="D28" s="18" t="s">
        <v>128</v>
      </c>
      <c r="E28" s="18"/>
      <c r="F28" s="18"/>
    </row>
    <row r="29" s="14" customFormat="1" customHeight="1" spans="1:6">
      <c r="A29" s="18">
        <f>COUNT($A$2:A28)+1</f>
        <v>23</v>
      </c>
      <c r="B29" s="18" t="s">
        <v>306</v>
      </c>
      <c r="C29" s="18" t="s">
        <v>334</v>
      </c>
      <c r="D29" s="18" t="s">
        <v>30</v>
      </c>
      <c r="E29" s="18">
        <v>1</v>
      </c>
      <c r="F29" s="18">
        <v>467</v>
      </c>
    </row>
    <row r="30" s="14" customFormat="1" customHeight="1" spans="1:6">
      <c r="A30" s="18">
        <f>COUNT($A$2:A29)+1</f>
        <v>24</v>
      </c>
      <c r="B30" s="18" t="s">
        <v>306</v>
      </c>
      <c r="C30" s="19" t="s">
        <v>335</v>
      </c>
      <c r="D30" s="19" t="s">
        <v>30</v>
      </c>
      <c r="E30" s="19">
        <v>1</v>
      </c>
      <c r="F30" s="18">
        <v>424</v>
      </c>
    </row>
    <row r="31" s="14" customFormat="1" customHeight="1" spans="1:6">
      <c r="A31" s="18">
        <f>COUNT($A$2:A30)+1</f>
        <v>25</v>
      </c>
      <c r="B31" s="18" t="s">
        <v>306</v>
      </c>
      <c r="C31" s="19" t="s">
        <v>336</v>
      </c>
      <c r="D31" s="19" t="s">
        <v>30</v>
      </c>
      <c r="E31" s="19">
        <v>1</v>
      </c>
      <c r="F31" s="18">
        <v>419</v>
      </c>
    </row>
    <row r="32" s="14" customFormat="1" customHeight="1" spans="1:6">
      <c r="A32" s="18">
        <f>COUNT($A$2:A31)+1</f>
        <v>26</v>
      </c>
      <c r="B32" s="18" t="s">
        <v>306</v>
      </c>
      <c r="C32" s="19" t="s">
        <v>337</v>
      </c>
      <c r="D32" s="19" t="s">
        <v>30</v>
      </c>
      <c r="E32" s="19">
        <v>1</v>
      </c>
      <c r="F32" s="18">
        <v>420</v>
      </c>
    </row>
    <row r="33" s="14" customFormat="1" customHeight="1" spans="1:6">
      <c r="A33" s="18">
        <f>COUNT($A$2:A32)+1</f>
        <v>27</v>
      </c>
      <c r="B33" s="18" t="s">
        <v>306</v>
      </c>
      <c r="C33" s="19" t="s">
        <v>338</v>
      </c>
      <c r="D33" s="19" t="s">
        <v>30</v>
      </c>
      <c r="E33" s="19">
        <v>1</v>
      </c>
      <c r="F33" s="18">
        <v>425</v>
      </c>
    </row>
    <row r="34" s="14" customFormat="1" customHeight="1" spans="1:6">
      <c r="A34" s="18">
        <f>COUNT($A$2:A33)+1</f>
        <v>28</v>
      </c>
      <c r="B34" s="18" t="s">
        <v>306</v>
      </c>
      <c r="C34" s="19" t="s">
        <v>339</v>
      </c>
      <c r="D34" s="19" t="s">
        <v>30</v>
      </c>
      <c r="E34" s="19">
        <v>1</v>
      </c>
      <c r="F34" s="18">
        <v>423</v>
      </c>
    </row>
    <row r="35" s="14" customFormat="1" customHeight="1" spans="1:6">
      <c r="A35" s="18">
        <f>COUNT($A$2:A34)+1</f>
        <v>29</v>
      </c>
      <c r="B35" s="18" t="s">
        <v>306</v>
      </c>
      <c r="C35" s="19" t="s">
        <v>340</v>
      </c>
      <c r="D35" s="19" t="s">
        <v>30</v>
      </c>
      <c r="E35" s="19">
        <v>1</v>
      </c>
      <c r="F35" s="18">
        <v>451</v>
      </c>
    </row>
    <row r="36" s="14" customFormat="1" customHeight="1" spans="1:6">
      <c r="A36" s="18">
        <f>COUNT($A$2:A35)+1</f>
        <v>30</v>
      </c>
      <c r="B36" s="18" t="s">
        <v>306</v>
      </c>
      <c r="C36" s="19" t="s">
        <v>341</v>
      </c>
      <c r="D36" s="19" t="s">
        <v>30</v>
      </c>
      <c r="E36" s="19">
        <v>1</v>
      </c>
      <c r="F36" s="18">
        <v>422</v>
      </c>
    </row>
    <row r="37" s="14" customFormat="1" customHeight="1" spans="1:6">
      <c r="A37" s="18">
        <f>COUNT($A$2:A36)+1</f>
        <v>31</v>
      </c>
      <c r="B37" s="18" t="s">
        <v>342</v>
      </c>
      <c r="C37" s="18" t="s">
        <v>343</v>
      </c>
      <c r="D37" s="18" t="s">
        <v>30</v>
      </c>
      <c r="E37" s="18">
        <v>1</v>
      </c>
      <c r="F37" s="18">
        <v>452</v>
      </c>
    </row>
    <row r="38" s="14" customFormat="1" customHeight="1" spans="1:6">
      <c r="A38" s="18">
        <f>COUNT($A$2:A37)+1</f>
        <v>32</v>
      </c>
      <c r="B38" s="18" t="s">
        <v>342</v>
      </c>
      <c r="C38" s="18" t="s">
        <v>344</v>
      </c>
      <c r="D38" s="18" t="s">
        <v>30</v>
      </c>
      <c r="E38" s="18">
        <v>1</v>
      </c>
      <c r="F38" s="18">
        <v>423</v>
      </c>
    </row>
    <row r="39" s="14" customFormat="1" customHeight="1" spans="1:6">
      <c r="A39" s="18">
        <f>COUNT($A$2:A38)+1</f>
        <v>33</v>
      </c>
      <c r="B39" s="18" t="s">
        <v>342</v>
      </c>
      <c r="C39" s="18" t="s">
        <v>345</v>
      </c>
      <c r="D39" s="18" t="s">
        <v>30</v>
      </c>
      <c r="E39" s="18">
        <v>3</v>
      </c>
      <c r="F39" s="18">
        <f>446*3</f>
        <v>1338</v>
      </c>
    </row>
    <row r="40" s="14" customFormat="1" customHeight="1" spans="1:6">
      <c r="A40" s="18"/>
      <c r="B40" s="18"/>
      <c r="C40" s="18" t="s">
        <v>346</v>
      </c>
      <c r="D40" s="18" t="s">
        <v>347</v>
      </c>
      <c r="E40" s="18"/>
      <c r="F40" s="18"/>
    </row>
    <row r="41" s="14" customFormat="1" customHeight="1" spans="1:6">
      <c r="A41" s="18"/>
      <c r="B41" s="18"/>
      <c r="C41" s="18" t="s">
        <v>348</v>
      </c>
      <c r="D41" s="18" t="s">
        <v>347</v>
      </c>
      <c r="E41" s="18"/>
      <c r="F41" s="18"/>
    </row>
    <row r="42" s="14" customFormat="1" customHeight="1" spans="1:6">
      <c r="A42" s="18">
        <f>COUNT($A$2:A41)+1</f>
        <v>34</v>
      </c>
      <c r="B42" s="18" t="s">
        <v>342</v>
      </c>
      <c r="C42" s="18" t="s">
        <v>349</v>
      </c>
      <c r="D42" s="18" t="s">
        <v>30</v>
      </c>
      <c r="E42" s="18">
        <v>1</v>
      </c>
      <c r="F42" s="18">
        <v>448</v>
      </c>
    </row>
    <row r="43" s="14" customFormat="1" customHeight="1" spans="1:6">
      <c r="A43" s="18">
        <f>COUNT($A$2:A42)+1</f>
        <v>35</v>
      </c>
      <c r="B43" s="18" t="s">
        <v>342</v>
      </c>
      <c r="C43" s="18" t="s">
        <v>350</v>
      </c>
      <c r="D43" s="18" t="s">
        <v>30</v>
      </c>
      <c r="E43" s="21">
        <v>1</v>
      </c>
      <c r="F43" s="18">
        <v>451</v>
      </c>
    </row>
    <row r="44" s="14" customFormat="1" customHeight="1" spans="1:6">
      <c r="A44" s="18">
        <f>COUNT($A$2:A43)+1</f>
        <v>36</v>
      </c>
      <c r="B44" s="18" t="s">
        <v>342</v>
      </c>
      <c r="C44" s="18" t="s">
        <v>351</v>
      </c>
      <c r="D44" s="18" t="s">
        <v>30</v>
      </c>
      <c r="E44" s="18">
        <v>1</v>
      </c>
      <c r="F44" s="18">
        <v>456</v>
      </c>
    </row>
    <row r="45" s="14" customFormat="1" customHeight="1" spans="1:6">
      <c r="A45" s="18">
        <f>COUNT($A$2:A44)+1</f>
        <v>37</v>
      </c>
      <c r="B45" s="18" t="s">
        <v>342</v>
      </c>
      <c r="C45" s="18" t="s">
        <v>352</v>
      </c>
      <c r="D45" s="18" t="s">
        <v>30</v>
      </c>
      <c r="E45" s="18">
        <v>2</v>
      </c>
      <c r="F45" s="18">
        <f>447*2</f>
        <v>894</v>
      </c>
    </row>
    <row r="46" s="14" customFormat="1" customHeight="1" spans="1:6">
      <c r="A46" s="18"/>
      <c r="B46" s="18"/>
      <c r="C46" s="18" t="s">
        <v>353</v>
      </c>
      <c r="D46" s="18" t="s">
        <v>347</v>
      </c>
      <c r="E46" s="18"/>
      <c r="F46" s="18"/>
    </row>
    <row r="47" s="14" customFormat="1" customHeight="1" spans="1:6">
      <c r="A47" s="18">
        <f>COUNT($A$2:A46)+1</f>
        <v>38</v>
      </c>
      <c r="B47" s="18" t="s">
        <v>342</v>
      </c>
      <c r="C47" s="18" t="s">
        <v>354</v>
      </c>
      <c r="D47" s="18" t="s">
        <v>30</v>
      </c>
      <c r="E47" s="18">
        <v>1</v>
      </c>
      <c r="F47" s="18">
        <v>421</v>
      </c>
    </row>
    <row r="48" s="14" customFormat="1" customHeight="1" spans="1:6">
      <c r="A48" s="18">
        <f>COUNT($A$2:A47)+1</f>
        <v>39</v>
      </c>
      <c r="B48" s="18" t="s">
        <v>342</v>
      </c>
      <c r="C48" s="18" t="s">
        <v>355</v>
      </c>
      <c r="D48" s="18" t="s">
        <v>30</v>
      </c>
      <c r="E48" s="18">
        <v>1</v>
      </c>
      <c r="F48" s="18">
        <v>406</v>
      </c>
    </row>
    <row r="49" s="14" customFormat="1" customHeight="1" spans="1:6">
      <c r="A49" s="18">
        <f>COUNT($A$2:A48)+1</f>
        <v>40</v>
      </c>
      <c r="B49" s="18" t="s">
        <v>342</v>
      </c>
      <c r="C49" s="18" t="s">
        <v>356</v>
      </c>
      <c r="D49" s="18" t="s">
        <v>30</v>
      </c>
      <c r="E49" s="18">
        <v>1</v>
      </c>
      <c r="F49" s="18">
        <v>423</v>
      </c>
    </row>
    <row r="50" s="14" customFormat="1" customHeight="1" spans="1:6">
      <c r="A50" s="18">
        <f>COUNT($A$2:A49)+1</f>
        <v>41</v>
      </c>
      <c r="B50" s="18" t="s">
        <v>342</v>
      </c>
      <c r="C50" s="18" t="s">
        <v>357</v>
      </c>
      <c r="D50" s="18" t="s">
        <v>30</v>
      </c>
      <c r="E50" s="18">
        <v>1</v>
      </c>
      <c r="F50" s="18">
        <v>405</v>
      </c>
    </row>
    <row r="51" s="14" customFormat="1" customHeight="1" spans="1:6">
      <c r="A51" s="18">
        <f>COUNT($A$2:A50)+1</f>
        <v>42</v>
      </c>
      <c r="B51" s="18" t="s">
        <v>342</v>
      </c>
      <c r="C51" s="18" t="s">
        <v>358</v>
      </c>
      <c r="D51" s="18" t="s">
        <v>30</v>
      </c>
      <c r="E51" s="18">
        <v>2</v>
      </c>
      <c r="F51" s="18">
        <f>448*2</f>
        <v>896</v>
      </c>
    </row>
    <row r="52" s="14" customFormat="1" customHeight="1" spans="1:6">
      <c r="A52" s="18"/>
      <c r="B52" s="18"/>
      <c r="C52" s="18" t="s">
        <v>359</v>
      </c>
      <c r="D52" s="18" t="s">
        <v>126</v>
      </c>
      <c r="E52" s="18"/>
      <c r="F52" s="18"/>
    </row>
    <row r="53" s="14" customFormat="1" customHeight="1" spans="1:6">
      <c r="A53" s="18">
        <f>COUNT($A$2:A52)+1</f>
        <v>43</v>
      </c>
      <c r="B53" s="18" t="s">
        <v>342</v>
      </c>
      <c r="C53" s="18" t="s">
        <v>360</v>
      </c>
      <c r="D53" s="18" t="s">
        <v>130</v>
      </c>
      <c r="E53" s="18">
        <v>1</v>
      </c>
      <c r="F53" s="18">
        <v>418</v>
      </c>
    </row>
    <row r="54" s="14" customFormat="1" customHeight="1" spans="1:6">
      <c r="A54" s="18">
        <f>COUNT($A$2:A53)+1</f>
        <v>44</v>
      </c>
      <c r="B54" s="18" t="s">
        <v>342</v>
      </c>
      <c r="C54" s="18" t="s">
        <v>361</v>
      </c>
      <c r="D54" s="18" t="s">
        <v>130</v>
      </c>
      <c r="E54" s="18">
        <v>1</v>
      </c>
      <c r="F54" s="18">
        <v>430</v>
      </c>
    </row>
    <row r="55" s="14" customFormat="1" customHeight="1" spans="1:6">
      <c r="A55" s="18">
        <f>COUNT($A$2:A54)+1</f>
        <v>45</v>
      </c>
      <c r="B55" s="18" t="s">
        <v>342</v>
      </c>
      <c r="C55" s="18" t="s">
        <v>362</v>
      </c>
      <c r="D55" s="18" t="s">
        <v>30</v>
      </c>
      <c r="E55" s="18">
        <v>1</v>
      </c>
      <c r="F55" s="18">
        <v>445</v>
      </c>
    </row>
    <row r="56" s="14" customFormat="1" customHeight="1" spans="1:6">
      <c r="A56" s="18">
        <f>COUNT($A$2:A55)+1</f>
        <v>46</v>
      </c>
      <c r="B56" s="18" t="s">
        <v>342</v>
      </c>
      <c r="C56" s="18" t="s">
        <v>363</v>
      </c>
      <c r="D56" s="18" t="s">
        <v>30</v>
      </c>
      <c r="E56" s="18">
        <v>1</v>
      </c>
      <c r="F56" s="18">
        <v>419</v>
      </c>
    </row>
    <row r="57" s="14" customFormat="1" customHeight="1" spans="1:6">
      <c r="A57" s="18">
        <f>COUNT($A$2:A56)+1</f>
        <v>47</v>
      </c>
      <c r="B57" s="18" t="s">
        <v>342</v>
      </c>
      <c r="C57" s="19" t="s">
        <v>364</v>
      </c>
      <c r="D57" s="19" t="s">
        <v>30</v>
      </c>
      <c r="E57" s="19">
        <v>1</v>
      </c>
      <c r="F57" s="18">
        <v>423</v>
      </c>
    </row>
    <row r="58" s="14" customFormat="1" customHeight="1" spans="1:6">
      <c r="A58" s="18">
        <f>COUNT($A$2:A57)+1</f>
        <v>48</v>
      </c>
      <c r="B58" s="18" t="s">
        <v>342</v>
      </c>
      <c r="C58" s="19" t="s">
        <v>365</v>
      </c>
      <c r="D58" s="19" t="s">
        <v>30</v>
      </c>
      <c r="E58" s="19">
        <v>1</v>
      </c>
      <c r="F58" s="18">
        <v>425</v>
      </c>
    </row>
    <row r="59" s="14" customFormat="1" customHeight="1" spans="1:6">
      <c r="A59" s="18">
        <f>COUNT($A$2:A58)+1</f>
        <v>49</v>
      </c>
      <c r="B59" s="18" t="s">
        <v>342</v>
      </c>
      <c r="C59" s="18" t="s">
        <v>366</v>
      </c>
      <c r="D59" s="18" t="s">
        <v>30</v>
      </c>
      <c r="E59" s="18">
        <v>1</v>
      </c>
      <c r="F59" s="19">
        <v>403</v>
      </c>
    </row>
    <row r="60" s="14" customFormat="1" customHeight="1" spans="1:6">
      <c r="A60" s="18">
        <f>COUNT($A$2:A59)+1</f>
        <v>50</v>
      </c>
      <c r="B60" s="18" t="s">
        <v>367</v>
      </c>
      <c r="C60" s="18" t="s">
        <v>368</v>
      </c>
      <c r="D60" s="18" t="s">
        <v>30</v>
      </c>
      <c r="E60" s="19">
        <v>1</v>
      </c>
      <c r="F60" s="18">
        <v>458</v>
      </c>
    </row>
    <row r="61" s="14" customFormat="1" customHeight="1" spans="1:6">
      <c r="A61" s="18">
        <f>COUNT($A$2:A60)+1</f>
        <v>51</v>
      </c>
      <c r="B61" s="20" t="s">
        <v>367</v>
      </c>
      <c r="C61" s="20" t="s">
        <v>369</v>
      </c>
      <c r="D61" s="20" t="s">
        <v>30</v>
      </c>
      <c r="E61" s="19">
        <v>1</v>
      </c>
      <c r="F61" s="18">
        <v>444</v>
      </c>
    </row>
    <row r="62" s="14" customFormat="1" customHeight="1" spans="1:6">
      <c r="A62" s="18">
        <f>COUNT($A$2:A61)+1</f>
        <v>52</v>
      </c>
      <c r="B62" s="18" t="s">
        <v>367</v>
      </c>
      <c r="C62" s="18" t="s">
        <v>370</v>
      </c>
      <c r="D62" s="18" t="s">
        <v>30</v>
      </c>
      <c r="E62" s="18">
        <v>1</v>
      </c>
      <c r="F62" s="18">
        <v>459</v>
      </c>
    </row>
    <row r="63" s="14" customFormat="1" customHeight="1" spans="1:6">
      <c r="A63" s="18">
        <f>COUNT($A$2:A62)+1</f>
        <v>53</v>
      </c>
      <c r="B63" s="18" t="s">
        <v>367</v>
      </c>
      <c r="C63" s="18" t="s">
        <v>371</v>
      </c>
      <c r="D63" s="18" t="s">
        <v>30</v>
      </c>
      <c r="E63" s="18">
        <v>3</v>
      </c>
      <c r="F63" s="18">
        <f>415*3</f>
        <v>1245</v>
      </c>
    </row>
    <row r="64" s="14" customFormat="1" customHeight="1" spans="1:6">
      <c r="A64" s="18"/>
      <c r="B64" s="18"/>
      <c r="C64" s="18" t="s">
        <v>372</v>
      </c>
      <c r="D64" s="18" t="s">
        <v>126</v>
      </c>
      <c r="E64" s="18"/>
      <c r="F64" s="18"/>
    </row>
    <row r="65" s="14" customFormat="1" customHeight="1" spans="1:6">
      <c r="A65" s="18"/>
      <c r="B65" s="18"/>
      <c r="C65" s="18" t="s">
        <v>373</v>
      </c>
      <c r="D65" s="18" t="s">
        <v>128</v>
      </c>
      <c r="E65" s="18"/>
      <c r="F65" s="18"/>
    </row>
    <row r="66" s="14" customFormat="1" customHeight="1" spans="1:6">
      <c r="A66" s="18">
        <f>COUNT($A$2:A65)+1</f>
        <v>54</v>
      </c>
      <c r="B66" s="18" t="s">
        <v>367</v>
      </c>
      <c r="C66" s="18" t="s">
        <v>374</v>
      </c>
      <c r="D66" s="18" t="s">
        <v>30</v>
      </c>
      <c r="E66" s="18">
        <v>1</v>
      </c>
      <c r="F66" s="18">
        <v>449</v>
      </c>
    </row>
    <row r="67" s="14" customFormat="1" customHeight="1" spans="1:6">
      <c r="A67" s="18">
        <f>COUNT($A$2:A66)+1</f>
        <v>55</v>
      </c>
      <c r="B67" s="18" t="s">
        <v>367</v>
      </c>
      <c r="C67" s="18" t="s">
        <v>375</v>
      </c>
      <c r="D67" s="18" t="s">
        <v>30</v>
      </c>
      <c r="E67" s="18">
        <v>1</v>
      </c>
      <c r="F67" s="18">
        <v>405</v>
      </c>
    </row>
    <row r="68" s="14" customFormat="1" customHeight="1" spans="1:6">
      <c r="A68" s="18">
        <f>COUNT($A$2:A67)+1</f>
        <v>56</v>
      </c>
      <c r="B68" s="18" t="s">
        <v>367</v>
      </c>
      <c r="C68" s="18" t="s">
        <v>376</v>
      </c>
      <c r="D68" s="18" t="s">
        <v>30</v>
      </c>
      <c r="E68" s="18">
        <v>2</v>
      </c>
      <c r="F68" s="18">
        <f>414*2</f>
        <v>828</v>
      </c>
    </row>
    <row r="69" s="14" customFormat="1" customHeight="1" spans="1:6">
      <c r="A69" s="18"/>
      <c r="B69" s="18"/>
      <c r="C69" s="18" t="s">
        <v>280</v>
      </c>
      <c r="D69" s="18" t="s">
        <v>309</v>
      </c>
      <c r="E69" s="18"/>
      <c r="F69" s="18"/>
    </row>
    <row r="70" s="14" customFormat="1" customHeight="1" spans="1:6">
      <c r="A70" s="18">
        <f>COUNT($A$2:A69)+1</f>
        <v>57</v>
      </c>
      <c r="B70" s="18" t="s">
        <v>367</v>
      </c>
      <c r="C70" s="18" t="s">
        <v>377</v>
      </c>
      <c r="D70" s="18" t="s">
        <v>30</v>
      </c>
      <c r="E70" s="18">
        <v>2</v>
      </c>
      <c r="F70" s="18">
        <f>396*2</f>
        <v>792</v>
      </c>
    </row>
    <row r="71" s="14" customFormat="1" customHeight="1" spans="1:6">
      <c r="A71" s="18"/>
      <c r="B71" s="18"/>
      <c r="C71" s="18" t="s">
        <v>378</v>
      </c>
      <c r="D71" s="18" t="s">
        <v>309</v>
      </c>
      <c r="E71" s="18"/>
      <c r="F71" s="18"/>
    </row>
    <row r="72" s="14" customFormat="1" customHeight="1" spans="1:6">
      <c r="A72" s="18">
        <f>COUNT($A$2:A71)+1</f>
        <v>58</v>
      </c>
      <c r="B72" s="18" t="s">
        <v>367</v>
      </c>
      <c r="C72" s="18" t="s">
        <v>379</v>
      </c>
      <c r="D72" s="18" t="s">
        <v>30</v>
      </c>
      <c r="E72" s="18">
        <v>2</v>
      </c>
      <c r="F72" s="18">
        <f>447*2</f>
        <v>894</v>
      </c>
    </row>
    <row r="73" s="14" customFormat="1" customHeight="1" spans="1:6">
      <c r="A73" s="18"/>
      <c r="B73" s="18"/>
      <c r="C73" s="18" t="s">
        <v>380</v>
      </c>
      <c r="D73" s="18" t="s">
        <v>128</v>
      </c>
      <c r="E73" s="18"/>
      <c r="F73" s="18"/>
    </row>
    <row r="74" s="14" customFormat="1" customHeight="1" spans="1:6">
      <c r="A74" s="18">
        <f>COUNT($A$2:A73)+1</f>
        <v>59</v>
      </c>
      <c r="B74" s="18" t="s">
        <v>367</v>
      </c>
      <c r="C74" s="18" t="s">
        <v>381</v>
      </c>
      <c r="D74" s="18" t="s">
        <v>30</v>
      </c>
      <c r="E74" s="18">
        <v>3</v>
      </c>
      <c r="F74" s="18">
        <f>396*3</f>
        <v>1188</v>
      </c>
    </row>
    <row r="75" s="14" customFormat="1" customHeight="1" spans="1:6">
      <c r="A75" s="18"/>
      <c r="B75" s="18"/>
      <c r="C75" s="18" t="s">
        <v>382</v>
      </c>
      <c r="D75" s="18" t="s">
        <v>309</v>
      </c>
      <c r="E75" s="18"/>
      <c r="F75" s="18"/>
    </row>
    <row r="76" s="14" customFormat="1" customHeight="1" spans="1:6">
      <c r="A76" s="18"/>
      <c r="B76" s="18"/>
      <c r="C76" s="18" t="s">
        <v>383</v>
      </c>
      <c r="D76" s="18" t="s">
        <v>126</v>
      </c>
      <c r="E76" s="18"/>
      <c r="F76" s="18"/>
    </row>
    <row r="77" s="14" customFormat="1" customHeight="1" spans="1:6">
      <c r="A77" s="18">
        <f>COUNT($A$2:A76)+1</f>
        <v>60</v>
      </c>
      <c r="B77" s="18" t="s">
        <v>367</v>
      </c>
      <c r="C77" s="18" t="s">
        <v>384</v>
      </c>
      <c r="D77" s="18" t="s">
        <v>30</v>
      </c>
      <c r="E77" s="18">
        <v>2</v>
      </c>
      <c r="F77" s="18">
        <f>418*2</f>
        <v>836</v>
      </c>
    </row>
    <row r="78" s="14" customFormat="1" customHeight="1" spans="1:6">
      <c r="A78" s="18"/>
      <c r="B78" s="18"/>
      <c r="C78" s="18" t="s">
        <v>385</v>
      </c>
      <c r="D78" s="18" t="s">
        <v>37</v>
      </c>
      <c r="E78" s="18"/>
      <c r="F78" s="18"/>
    </row>
    <row r="79" s="14" customFormat="1" customHeight="1" spans="1:6">
      <c r="A79" s="18">
        <f>COUNT($A$2:A78)+1</f>
        <v>61</v>
      </c>
      <c r="B79" s="18" t="s">
        <v>367</v>
      </c>
      <c r="C79" s="19" t="s">
        <v>386</v>
      </c>
      <c r="D79" s="19" t="s">
        <v>30</v>
      </c>
      <c r="E79" s="19">
        <v>1</v>
      </c>
      <c r="F79" s="18">
        <v>422</v>
      </c>
    </row>
    <row r="80" s="14" customFormat="1" customHeight="1" spans="1:6">
      <c r="A80" s="18">
        <f>COUNT($A$2:A79)+1</f>
        <v>62</v>
      </c>
      <c r="B80" s="18" t="s">
        <v>367</v>
      </c>
      <c r="C80" s="19" t="s">
        <v>387</v>
      </c>
      <c r="D80" s="19" t="s">
        <v>30</v>
      </c>
      <c r="E80" s="19"/>
      <c r="F80" s="18"/>
    </row>
    <row r="81" s="14" customFormat="1" customHeight="1" spans="1:6">
      <c r="A81" s="18"/>
      <c r="B81" s="18"/>
      <c r="C81" s="19" t="s">
        <v>388</v>
      </c>
      <c r="D81" s="19" t="s">
        <v>40</v>
      </c>
      <c r="E81" s="19">
        <v>3</v>
      </c>
      <c r="F81" s="18">
        <f>398*3</f>
        <v>1194</v>
      </c>
    </row>
    <row r="82" s="14" customFormat="1" customHeight="1" spans="1:6">
      <c r="A82" s="18"/>
      <c r="B82" s="18"/>
      <c r="C82" s="19" t="s">
        <v>389</v>
      </c>
      <c r="D82" s="19" t="s">
        <v>37</v>
      </c>
      <c r="E82" s="19"/>
      <c r="F82" s="18"/>
    </row>
    <row r="83" s="14" customFormat="1" customHeight="1" spans="1:6">
      <c r="A83" s="18">
        <f>COUNT($A$2:A82)+1</f>
        <v>63</v>
      </c>
      <c r="B83" s="18" t="s">
        <v>367</v>
      </c>
      <c r="C83" s="18" t="s">
        <v>390</v>
      </c>
      <c r="D83" s="19" t="s">
        <v>30</v>
      </c>
      <c r="E83" s="19">
        <v>1</v>
      </c>
      <c r="F83" s="18">
        <v>427</v>
      </c>
    </row>
    <row r="84" s="14" customFormat="1" customHeight="1" spans="1:6">
      <c r="A84" s="18">
        <f>COUNT($A$2:A83)+1</f>
        <v>64</v>
      </c>
      <c r="B84" s="18" t="s">
        <v>367</v>
      </c>
      <c r="C84" s="18" t="s">
        <v>391</v>
      </c>
      <c r="D84" s="19" t="s">
        <v>30</v>
      </c>
      <c r="E84" s="19">
        <v>1</v>
      </c>
      <c r="F84" s="18">
        <v>416</v>
      </c>
    </row>
    <row r="85" s="14" customFormat="1" customHeight="1" spans="1:6">
      <c r="A85" s="18">
        <f>COUNT($A$2:A84)+1</f>
        <v>65</v>
      </c>
      <c r="B85" s="18" t="s">
        <v>367</v>
      </c>
      <c r="C85" s="18" t="s">
        <v>392</v>
      </c>
      <c r="D85" s="19" t="s">
        <v>30</v>
      </c>
      <c r="E85" s="19">
        <v>1</v>
      </c>
      <c r="F85" s="18">
        <v>425</v>
      </c>
    </row>
    <row r="86" s="14" customFormat="1" customHeight="1" spans="1:6">
      <c r="A86" s="22">
        <f>COUNT($A$2:A85)+1</f>
        <v>66</v>
      </c>
      <c r="B86" s="18" t="s">
        <v>367</v>
      </c>
      <c r="C86" s="23" t="s">
        <v>393</v>
      </c>
      <c r="D86" s="22" t="s">
        <v>30</v>
      </c>
      <c r="E86" s="22">
        <v>2</v>
      </c>
      <c r="F86" s="19">
        <f>398*2</f>
        <v>796</v>
      </c>
    </row>
    <row r="87" s="14" customFormat="1" customHeight="1" spans="1:6">
      <c r="A87" s="22"/>
      <c r="B87" s="18"/>
      <c r="C87" s="23" t="s">
        <v>394</v>
      </c>
      <c r="D87" s="22" t="s">
        <v>309</v>
      </c>
      <c r="E87" s="22"/>
      <c r="F87" s="18"/>
    </row>
    <row r="88" s="14" customFormat="1" customHeight="1" spans="1:6">
      <c r="A88" s="22">
        <f>COUNT($A$2:A87)+1</f>
        <v>67</v>
      </c>
      <c r="B88" s="18" t="s">
        <v>367</v>
      </c>
      <c r="C88" s="23" t="s">
        <v>395</v>
      </c>
      <c r="D88" s="22" t="s">
        <v>30</v>
      </c>
      <c r="E88" s="22">
        <v>1</v>
      </c>
      <c r="F88" s="19">
        <v>403</v>
      </c>
    </row>
    <row r="89" s="14" customFormat="1" customHeight="1" spans="1:6">
      <c r="A89" s="22">
        <f>COUNT($A$2:A88)+1</f>
        <v>68</v>
      </c>
      <c r="B89" s="18" t="s">
        <v>367</v>
      </c>
      <c r="C89" s="23" t="s">
        <v>396</v>
      </c>
      <c r="D89" s="22" t="s">
        <v>30</v>
      </c>
      <c r="E89" s="22">
        <v>1</v>
      </c>
      <c r="F89" s="19">
        <v>400</v>
      </c>
    </row>
    <row r="90" s="14" customFormat="1" customHeight="1" spans="1:6">
      <c r="A90" s="18"/>
      <c r="B90" s="18" t="s">
        <v>13</v>
      </c>
      <c r="C90" s="18"/>
      <c r="D90" s="18"/>
      <c r="E90" s="18">
        <f>SUM(E3:E89)</f>
        <v>87</v>
      </c>
      <c r="F90" s="18">
        <f>SUM(F3:F89)</f>
        <v>37056</v>
      </c>
    </row>
    <row r="91" s="14" customFormat="1" customHeight="1" spans="1:6">
      <c r="A91" s="24"/>
      <c r="B91" s="24"/>
      <c r="C91" s="24"/>
      <c r="D91" s="24"/>
      <c r="E91" s="24"/>
      <c r="F91" s="24"/>
    </row>
    <row r="92" s="14" customFormat="1" customHeight="1" spans="1:6">
      <c r="A92" s="24"/>
      <c r="B92" s="24"/>
      <c r="C92" s="24"/>
      <c r="D92" s="24"/>
      <c r="E92" s="24"/>
      <c r="F92" s="24"/>
    </row>
    <row r="94" s="16" customFormat="1" customHeight="1"/>
    <row r="95" s="16" customFormat="1" customHeight="1"/>
  </sheetData>
  <mergeCells count="1">
    <mergeCell ref="A1:F1"/>
  </mergeCells>
  <pageMargins left="0.554861111111111" right="0.554861111111111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9" defaultRowHeight="13.5" outlineLevelCol="7"/>
  <cols>
    <col min="1" max="1" width="5" style="1" customWidth="1"/>
    <col min="2" max="2" width="10.875" style="1" customWidth="1"/>
    <col min="3" max="3" width="11" style="1" customWidth="1"/>
    <col min="4" max="4" width="11.875" style="1" customWidth="1"/>
    <col min="5" max="5" width="9.5" style="1" customWidth="1"/>
    <col min="6" max="6" width="10.75" style="1" customWidth="1"/>
    <col min="7" max="7" width="11" style="1" customWidth="1"/>
    <col min="8" max="8" width="7.375" style="1" customWidth="1"/>
    <col min="9" max="16384" width="9" style="1"/>
  </cols>
  <sheetData>
    <row r="1" s="1" customFormat="1" ht="40" customHeight="1" spans="1:8">
      <c r="A1" s="2" t="s">
        <v>397</v>
      </c>
      <c r="B1" s="2"/>
      <c r="C1" s="2"/>
      <c r="D1" s="2"/>
      <c r="E1" s="2"/>
      <c r="F1" s="2"/>
      <c r="G1" s="2"/>
      <c r="H1" s="2"/>
    </row>
    <row r="2" s="1" customFormat="1" ht="37" customHeight="1" spans="1:8">
      <c r="A2" s="3" t="s">
        <v>2</v>
      </c>
      <c r="B2" s="3" t="s">
        <v>398</v>
      </c>
      <c r="C2" s="3" t="s">
        <v>399</v>
      </c>
      <c r="D2" s="3" t="s">
        <v>25</v>
      </c>
      <c r="E2" s="3" t="s">
        <v>26</v>
      </c>
      <c r="F2" s="3" t="s">
        <v>27</v>
      </c>
      <c r="G2" s="3" t="s">
        <v>400</v>
      </c>
      <c r="H2" s="3" t="s">
        <v>140</v>
      </c>
    </row>
    <row r="3" s="1" customFormat="1" ht="31" customHeight="1" spans="1:8">
      <c r="A3" s="3">
        <v>1</v>
      </c>
      <c r="B3" s="3" t="s">
        <v>12</v>
      </c>
      <c r="C3" s="4" t="s">
        <v>401</v>
      </c>
      <c r="D3" s="5" t="s">
        <v>30</v>
      </c>
      <c r="E3" s="4">
        <v>1</v>
      </c>
      <c r="F3" s="3">
        <v>445</v>
      </c>
      <c r="G3" s="3">
        <f t="shared" ref="G3:G8" si="0">SUM(F3:F3)</f>
        <v>445</v>
      </c>
      <c r="H3" s="12"/>
    </row>
    <row r="4" s="1" customFormat="1" ht="31" customHeight="1" spans="1:8">
      <c r="A4" s="3">
        <v>2</v>
      </c>
      <c r="B4" s="3" t="s">
        <v>12</v>
      </c>
      <c r="C4" s="6" t="s">
        <v>402</v>
      </c>
      <c r="D4" s="5" t="s">
        <v>30</v>
      </c>
      <c r="E4" s="6">
        <v>1</v>
      </c>
      <c r="F4" s="3">
        <v>445</v>
      </c>
      <c r="G4" s="3">
        <f t="shared" si="0"/>
        <v>445</v>
      </c>
      <c r="H4" s="13"/>
    </row>
    <row r="5" s="1" customFormat="1" ht="31" customHeight="1" spans="1:8">
      <c r="A5" s="3">
        <v>3</v>
      </c>
      <c r="B5" s="7" t="s">
        <v>12</v>
      </c>
      <c r="C5" s="4" t="s">
        <v>403</v>
      </c>
      <c r="D5" s="4" t="s">
        <v>30</v>
      </c>
      <c r="E5" s="4">
        <v>1</v>
      </c>
      <c r="F5" s="3">
        <v>450</v>
      </c>
      <c r="G5" s="3">
        <f t="shared" si="0"/>
        <v>450</v>
      </c>
      <c r="H5" s="12"/>
    </row>
    <row r="6" s="1" customFormat="1" ht="31" customHeight="1" spans="1:8">
      <c r="A6" s="3">
        <v>4</v>
      </c>
      <c r="B6" s="3" t="s">
        <v>12</v>
      </c>
      <c r="C6" s="3" t="s">
        <v>404</v>
      </c>
      <c r="D6" s="4" t="s">
        <v>30</v>
      </c>
      <c r="E6" s="3">
        <v>2</v>
      </c>
      <c r="F6" s="3">
        <v>900</v>
      </c>
      <c r="G6" s="3">
        <f t="shared" si="0"/>
        <v>900</v>
      </c>
      <c r="H6" s="12"/>
    </row>
    <row r="7" s="1" customFormat="1" ht="31" customHeight="1" spans="1:8">
      <c r="A7" s="3"/>
      <c r="B7" s="3"/>
      <c r="C7" s="4" t="s">
        <v>405</v>
      </c>
      <c r="D7" s="4" t="s">
        <v>309</v>
      </c>
      <c r="E7" s="4"/>
      <c r="F7" s="3"/>
      <c r="G7" s="3"/>
      <c r="H7" s="12"/>
    </row>
    <row r="8" s="1" customFormat="1" ht="31" customHeight="1" spans="1:8">
      <c r="A8" s="3">
        <v>5</v>
      </c>
      <c r="B8" s="3" t="s">
        <v>12</v>
      </c>
      <c r="C8" s="4" t="s">
        <v>184</v>
      </c>
      <c r="D8" s="4" t="s">
        <v>30</v>
      </c>
      <c r="E8" s="4">
        <v>1</v>
      </c>
      <c r="F8" s="3">
        <v>445</v>
      </c>
      <c r="G8" s="3">
        <f t="shared" si="0"/>
        <v>445</v>
      </c>
      <c r="H8" s="12"/>
    </row>
    <row r="9" s="1" customFormat="1" ht="31" customHeight="1" spans="1:8">
      <c r="A9" s="8"/>
      <c r="B9" s="9" t="s">
        <v>13</v>
      </c>
      <c r="C9" s="10"/>
      <c r="D9" s="11"/>
      <c r="E9" s="4">
        <f t="shared" ref="E9:G9" si="1">SUM(E3:E8)</f>
        <v>6</v>
      </c>
      <c r="F9" s="3">
        <f t="shared" si="1"/>
        <v>2685</v>
      </c>
      <c r="G9" s="3">
        <f t="shared" si="1"/>
        <v>2685</v>
      </c>
      <c r="H9" s="12"/>
    </row>
  </sheetData>
  <mergeCells count="2">
    <mergeCell ref="A1:H1"/>
    <mergeCell ref="B9:D9"/>
  </mergeCells>
  <conditionalFormatting sqref="C2:C8">
    <cfRule type="expression" dxfId="1" priority="1" stopIfTrue="1">
      <formula>AND(COUNTIF($C$2:$C$65529,C2)&gt;1,NOT(ISBLANK(C2)))</formula>
    </cfRule>
  </conditionalFormatting>
  <pageMargins left="0.751388888888889" right="0.751388888888889" top="1" bottom="0.802777777777778" header="0.5" footer="0.89305555555555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dthlenovo</cp:lastModifiedBy>
  <dcterms:created xsi:type="dcterms:W3CDTF">2021-10-10T00:29:00Z</dcterms:created>
  <dcterms:modified xsi:type="dcterms:W3CDTF">2024-11-14T10:53:15Z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F4AD2733B12C4C96930BC99B508E1A4E</vt:lpwstr>
  </property>
  <property fmtid="{D5CDD505-2E9C-101B-9397-08002B2CF9AE}" pid="3" name="KSOProductBuildVer">
    <vt:lpwstr>2052-11.8.2.10953</vt:lpwstr>
  </property>
</Properties>
</file>